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250" activeTab="1"/>
  </bookViews>
  <sheets>
    <sheet name="Data Entry (2)" sheetId="1" r:id="rId1"/>
    <sheet name="Data Entry" sheetId="2" r:id="rId2"/>
    <sheet name="Text_and_Units" sheetId="3" r:id="rId3"/>
    <sheet name="Data Cards" sheetId="4" r:id="rId4"/>
  </sheets>
  <definedNames/>
  <calcPr fullCalcOnLoad="1"/>
</workbook>
</file>

<file path=xl/sharedStrings.xml><?xml version="1.0" encoding="utf-8"?>
<sst xmlns="http://schemas.openxmlformats.org/spreadsheetml/2006/main" count="130" uniqueCount="22">
  <si>
    <t>Text Before</t>
  </si>
  <si>
    <t>Text After</t>
  </si>
  <si>
    <t>M</t>
  </si>
  <si>
    <t>Gender</t>
  </si>
  <si>
    <t>Sleep</t>
  </si>
  <si>
    <t>Income</t>
  </si>
  <si>
    <t>Cellphones</t>
  </si>
  <si>
    <t>Screen time</t>
  </si>
  <si>
    <t>Short title</t>
  </si>
  <si>
    <t>hr</t>
  </si>
  <si>
    <t>Inc</t>
  </si>
  <si>
    <t>$</t>
  </si>
  <si>
    <t>Scrn</t>
  </si>
  <si>
    <t xml:space="preserve"> (overtype first row)</t>
  </si>
  <si>
    <t>No units needed</t>
  </si>
  <si>
    <t>F</t>
  </si>
  <si>
    <t>N</t>
  </si>
  <si>
    <t>f</t>
  </si>
  <si>
    <t>mean</t>
  </si>
  <si>
    <t>median</t>
  </si>
  <si>
    <t>mode</t>
  </si>
  <si>
    <t>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</si>
</sst>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[$-1409]h:mm:ss\ AM/PM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NumberFormat="1" applyFont="1" applyAlignment="1">
      <alignment horizontal="center"/>
    </xf>
    <xf numFmtId="0" fontId="38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5" fillId="33" borderId="0" xfId="0" applyFont="1" applyFill="1" applyAlignment="1">
      <alignment/>
    </xf>
    <xf numFmtId="0" fontId="39" fillId="0" borderId="15" xfId="0" applyFont="1" applyFill="1" applyBorder="1" applyAlignment="1">
      <alignment horizontal="center" wrapText="1"/>
    </xf>
    <xf numFmtId="0" fontId="39" fillId="0" borderId="16" xfId="0" applyFont="1" applyFill="1" applyBorder="1" applyAlignment="1">
      <alignment horizontal="center" wrapText="1"/>
    </xf>
    <xf numFmtId="0" fontId="39" fillId="0" borderId="17" xfId="0" applyFont="1" applyFill="1" applyBorder="1" applyAlignment="1">
      <alignment horizontal="center" wrapText="1"/>
    </xf>
    <xf numFmtId="0" fontId="38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8" xfId="0" applyNumberFormat="1" applyFont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3</xdr:row>
      <xdr:rowOff>57150</xdr:rowOff>
    </xdr:from>
    <xdr:to>
      <xdr:col>8</xdr:col>
      <xdr:colOff>552450</xdr:colOff>
      <xdr:row>10</xdr:row>
      <xdr:rowOff>28575</xdr:rowOff>
    </xdr:to>
    <xdr:pic>
      <xdr:nvPicPr>
        <xdr:cNvPr id="1" name="Picture 3" descr="ScreenShot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00075"/>
          <a:ext cx="1800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4</xdr:col>
      <xdr:colOff>0</xdr:colOff>
      <xdr:row>2</xdr:row>
      <xdr:rowOff>371475</xdr:rowOff>
    </xdr:to>
    <xdr:sp>
      <xdr:nvSpPr>
        <xdr:cNvPr id="1" name="Straight Connector 2"/>
        <xdr:cNvSpPr>
          <a:spLocks/>
        </xdr:cNvSpPr>
      </xdr:nvSpPr>
      <xdr:spPr>
        <a:xfrm>
          <a:off x="114300" y="95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371475</xdr:colOff>
      <xdr:row>3</xdr:row>
      <xdr:rowOff>0</xdr:rowOff>
    </xdr:to>
    <xdr:sp>
      <xdr:nvSpPr>
        <xdr:cNvPr id="2" name="Straight Connector 3"/>
        <xdr:cNvSpPr>
          <a:spLocks/>
        </xdr:cNvSpPr>
      </xdr:nvSpPr>
      <xdr:spPr>
        <a:xfrm flipV="1">
          <a:off x="114300" y="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8</xdr:col>
      <xdr:colOff>0</xdr:colOff>
      <xdr:row>2</xdr:row>
      <xdr:rowOff>371475</xdr:rowOff>
    </xdr:to>
    <xdr:sp>
      <xdr:nvSpPr>
        <xdr:cNvPr id="3" name="Straight Connector 6"/>
        <xdr:cNvSpPr>
          <a:spLocks/>
        </xdr:cNvSpPr>
      </xdr:nvSpPr>
      <xdr:spPr>
        <a:xfrm>
          <a:off x="1362075" y="95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371475</xdr:colOff>
      <xdr:row>3</xdr:row>
      <xdr:rowOff>0</xdr:rowOff>
    </xdr:to>
    <xdr:sp>
      <xdr:nvSpPr>
        <xdr:cNvPr id="4" name="Straight Connector 7"/>
        <xdr:cNvSpPr>
          <a:spLocks/>
        </xdr:cNvSpPr>
      </xdr:nvSpPr>
      <xdr:spPr>
        <a:xfrm flipV="1">
          <a:off x="1362075" y="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12</xdr:col>
      <xdr:colOff>0</xdr:colOff>
      <xdr:row>2</xdr:row>
      <xdr:rowOff>371475</xdr:rowOff>
    </xdr:to>
    <xdr:sp>
      <xdr:nvSpPr>
        <xdr:cNvPr id="5" name="Straight Connector 8"/>
        <xdr:cNvSpPr>
          <a:spLocks/>
        </xdr:cNvSpPr>
      </xdr:nvSpPr>
      <xdr:spPr>
        <a:xfrm>
          <a:off x="2628900" y="95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371475</xdr:colOff>
      <xdr:row>3</xdr:row>
      <xdr:rowOff>0</xdr:rowOff>
    </xdr:to>
    <xdr:sp>
      <xdr:nvSpPr>
        <xdr:cNvPr id="6" name="Straight Connector 9"/>
        <xdr:cNvSpPr>
          <a:spLocks/>
        </xdr:cNvSpPr>
      </xdr:nvSpPr>
      <xdr:spPr>
        <a:xfrm flipV="1">
          <a:off x="2628900" y="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9525</xdr:rowOff>
    </xdr:from>
    <xdr:to>
      <xdr:col>16</xdr:col>
      <xdr:colOff>0</xdr:colOff>
      <xdr:row>2</xdr:row>
      <xdr:rowOff>371475</xdr:rowOff>
    </xdr:to>
    <xdr:sp>
      <xdr:nvSpPr>
        <xdr:cNvPr id="7" name="Straight Connector 20"/>
        <xdr:cNvSpPr>
          <a:spLocks/>
        </xdr:cNvSpPr>
      </xdr:nvSpPr>
      <xdr:spPr>
        <a:xfrm>
          <a:off x="3895725" y="95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371475</xdr:colOff>
      <xdr:row>3</xdr:row>
      <xdr:rowOff>0</xdr:rowOff>
    </xdr:to>
    <xdr:sp>
      <xdr:nvSpPr>
        <xdr:cNvPr id="8" name="Straight Connector 21"/>
        <xdr:cNvSpPr>
          <a:spLocks/>
        </xdr:cNvSpPr>
      </xdr:nvSpPr>
      <xdr:spPr>
        <a:xfrm flipV="1">
          <a:off x="3895725" y="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9525</xdr:rowOff>
    </xdr:from>
    <xdr:to>
      <xdr:col>20</xdr:col>
      <xdr:colOff>0</xdr:colOff>
      <xdr:row>2</xdr:row>
      <xdr:rowOff>371475</xdr:rowOff>
    </xdr:to>
    <xdr:sp>
      <xdr:nvSpPr>
        <xdr:cNvPr id="9" name="Straight Connector 22"/>
        <xdr:cNvSpPr>
          <a:spLocks/>
        </xdr:cNvSpPr>
      </xdr:nvSpPr>
      <xdr:spPr>
        <a:xfrm>
          <a:off x="5162550" y="95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19</xdr:col>
      <xdr:colOff>371475</xdr:colOff>
      <xdr:row>3</xdr:row>
      <xdr:rowOff>0</xdr:rowOff>
    </xdr:to>
    <xdr:sp>
      <xdr:nvSpPr>
        <xdr:cNvPr id="10" name="Straight Connector 23"/>
        <xdr:cNvSpPr>
          <a:spLocks/>
        </xdr:cNvSpPr>
      </xdr:nvSpPr>
      <xdr:spPr>
        <a:xfrm flipV="1">
          <a:off x="5162550" y="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371475</xdr:colOff>
      <xdr:row>3</xdr:row>
      <xdr:rowOff>9525</xdr:rowOff>
    </xdr:to>
    <xdr:sp>
      <xdr:nvSpPr>
        <xdr:cNvPr id="11" name="Straight Connector 85"/>
        <xdr:cNvSpPr>
          <a:spLocks/>
        </xdr:cNvSpPr>
      </xdr:nvSpPr>
      <xdr:spPr>
        <a:xfrm flipV="1">
          <a:off x="114300" y="11430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371475</xdr:colOff>
      <xdr:row>3</xdr:row>
      <xdr:rowOff>9525</xdr:rowOff>
    </xdr:to>
    <xdr:sp>
      <xdr:nvSpPr>
        <xdr:cNvPr id="12" name="Straight Connector 87"/>
        <xdr:cNvSpPr>
          <a:spLocks/>
        </xdr:cNvSpPr>
      </xdr:nvSpPr>
      <xdr:spPr>
        <a:xfrm flipV="1">
          <a:off x="1362075" y="11430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371475</xdr:colOff>
      <xdr:row>3</xdr:row>
      <xdr:rowOff>9525</xdr:rowOff>
    </xdr:to>
    <xdr:sp>
      <xdr:nvSpPr>
        <xdr:cNvPr id="13" name="Straight Connector 89"/>
        <xdr:cNvSpPr>
          <a:spLocks/>
        </xdr:cNvSpPr>
      </xdr:nvSpPr>
      <xdr:spPr>
        <a:xfrm flipV="1">
          <a:off x="2628900" y="11430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371475</xdr:colOff>
      <xdr:row>3</xdr:row>
      <xdr:rowOff>9525</xdr:rowOff>
    </xdr:to>
    <xdr:sp>
      <xdr:nvSpPr>
        <xdr:cNvPr id="14" name="Straight Connector 91"/>
        <xdr:cNvSpPr>
          <a:spLocks/>
        </xdr:cNvSpPr>
      </xdr:nvSpPr>
      <xdr:spPr>
        <a:xfrm flipV="1">
          <a:off x="3895725" y="11430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371475</xdr:colOff>
      <xdr:row>3</xdr:row>
      <xdr:rowOff>9525</xdr:rowOff>
    </xdr:to>
    <xdr:sp>
      <xdr:nvSpPr>
        <xdr:cNvPr id="15" name="Straight Connector 93"/>
        <xdr:cNvSpPr>
          <a:spLocks/>
        </xdr:cNvSpPr>
      </xdr:nvSpPr>
      <xdr:spPr>
        <a:xfrm flipV="1">
          <a:off x="5162550" y="11430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4</xdr:col>
      <xdr:colOff>0</xdr:colOff>
      <xdr:row>7</xdr:row>
      <xdr:rowOff>371475</xdr:rowOff>
    </xdr:to>
    <xdr:sp>
      <xdr:nvSpPr>
        <xdr:cNvPr id="16" name="Straight Connector 3279"/>
        <xdr:cNvSpPr>
          <a:spLocks/>
        </xdr:cNvSpPr>
      </xdr:nvSpPr>
      <xdr:spPr>
        <a:xfrm>
          <a:off x="114300" y="12382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371475</xdr:colOff>
      <xdr:row>8</xdr:row>
      <xdr:rowOff>0</xdr:rowOff>
    </xdr:to>
    <xdr:sp>
      <xdr:nvSpPr>
        <xdr:cNvPr id="17" name="Straight Connector 3280"/>
        <xdr:cNvSpPr>
          <a:spLocks/>
        </xdr:cNvSpPr>
      </xdr:nvSpPr>
      <xdr:spPr>
        <a:xfrm flipV="1">
          <a:off x="114300" y="12287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8</xdr:col>
      <xdr:colOff>0</xdr:colOff>
      <xdr:row>7</xdr:row>
      <xdr:rowOff>371475</xdr:rowOff>
    </xdr:to>
    <xdr:sp>
      <xdr:nvSpPr>
        <xdr:cNvPr id="18" name="Straight Connector 3281"/>
        <xdr:cNvSpPr>
          <a:spLocks/>
        </xdr:cNvSpPr>
      </xdr:nvSpPr>
      <xdr:spPr>
        <a:xfrm>
          <a:off x="1362075" y="12382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371475</xdr:colOff>
      <xdr:row>8</xdr:row>
      <xdr:rowOff>0</xdr:rowOff>
    </xdr:to>
    <xdr:sp>
      <xdr:nvSpPr>
        <xdr:cNvPr id="19" name="Straight Connector 3282"/>
        <xdr:cNvSpPr>
          <a:spLocks/>
        </xdr:cNvSpPr>
      </xdr:nvSpPr>
      <xdr:spPr>
        <a:xfrm flipV="1">
          <a:off x="1362075" y="12287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12</xdr:col>
      <xdr:colOff>0</xdr:colOff>
      <xdr:row>7</xdr:row>
      <xdr:rowOff>371475</xdr:rowOff>
    </xdr:to>
    <xdr:sp>
      <xdr:nvSpPr>
        <xdr:cNvPr id="20" name="Straight Connector 3283"/>
        <xdr:cNvSpPr>
          <a:spLocks/>
        </xdr:cNvSpPr>
      </xdr:nvSpPr>
      <xdr:spPr>
        <a:xfrm>
          <a:off x="2628900" y="12382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11</xdr:col>
      <xdr:colOff>371475</xdr:colOff>
      <xdr:row>8</xdr:row>
      <xdr:rowOff>0</xdr:rowOff>
    </xdr:to>
    <xdr:sp>
      <xdr:nvSpPr>
        <xdr:cNvPr id="21" name="Straight Connector 3284"/>
        <xdr:cNvSpPr>
          <a:spLocks/>
        </xdr:cNvSpPr>
      </xdr:nvSpPr>
      <xdr:spPr>
        <a:xfrm flipV="1">
          <a:off x="2628900" y="12287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16</xdr:col>
      <xdr:colOff>0</xdr:colOff>
      <xdr:row>7</xdr:row>
      <xdr:rowOff>371475</xdr:rowOff>
    </xdr:to>
    <xdr:sp>
      <xdr:nvSpPr>
        <xdr:cNvPr id="22" name="Straight Connector 3285"/>
        <xdr:cNvSpPr>
          <a:spLocks/>
        </xdr:cNvSpPr>
      </xdr:nvSpPr>
      <xdr:spPr>
        <a:xfrm>
          <a:off x="3895725" y="12382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15</xdr:col>
      <xdr:colOff>371475</xdr:colOff>
      <xdr:row>8</xdr:row>
      <xdr:rowOff>0</xdr:rowOff>
    </xdr:to>
    <xdr:sp>
      <xdr:nvSpPr>
        <xdr:cNvPr id="23" name="Straight Connector 3286"/>
        <xdr:cNvSpPr>
          <a:spLocks/>
        </xdr:cNvSpPr>
      </xdr:nvSpPr>
      <xdr:spPr>
        <a:xfrm flipV="1">
          <a:off x="3895725" y="12287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20</xdr:col>
      <xdr:colOff>0</xdr:colOff>
      <xdr:row>7</xdr:row>
      <xdr:rowOff>371475</xdr:rowOff>
    </xdr:to>
    <xdr:sp>
      <xdr:nvSpPr>
        <xdr:cNvPr id="24" name="Straight Connector 3287"/>
        <xdr:cNvSpPr>
          <a:spLocks/>
        </xdr:cNvSpPr>
      </xdr:nvSpPr>
      <xdr:spPr>
        <a:xfrm>
          <a:off x="5162550" y="12382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371475</xdr:colOff>
      <xdr:row>8</xdr:row>
      <xdr:rowOff>0</xdr:rowOff>
    </xdr:to>
    <xdr:sp>
      <xdr:nvSpPr>
        <xdr:cNvPr id="25" name="Straight Connector 3288"/>
        <xdr:cNvSpPr>
          <a:spLocks/>
        </xdr:cNvSpPr>
      </xdr:nvSpPr>
      <xdr:spPr>
        <a:xfrm flipV="1">
          <a:off x="5162550" y="12287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371475</xdr:colOff>
      <xdr:row>8</xdr:row>
      <xdr:rowOff>9525</xdr:rowOff>
    </xdr:to>
    <xdr:sp>
      <xdr:nvSpPr>
        <xdr:cNvPr id="26" name="Straight Connector 3289"/>
        <xdr:cNvSpPr>
          <a:spLocks/>
        </xdr:cNvSpPr>
      </xdr:nvSpPr>
      <xdr:spPr>
        <a:xfrm flipV="1">
          <a:off x="114300" y="23717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7</xdr:col>
      <xdr:colOff>371475</xdr:colOff>
      <xdr:row>8</xdr:row>
      <xdr:rowOff>9525</xdr:rowOff>
    </xdr:to>
    <xdr:sp>
      <xdr:nvSpPr>
        <xdr:cNvPr id="27" name="Straight Connector 3290"/>
        <xdr:cNvSpPr>
          <a:spLocks/>
        </xdr:cNvSpPr>
      </xdr:nvSpPr>
      <xdr:spPr>
        <a:xfrm flipV="1">
          <a:off x="1362075" y="23717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11</xdr:col>
      <xdr:colOff>371475</xdr:colOff>
      <xdr:row>8</xdr:row>
      <xdr:rowOff>9525</xdr:rowOff>
    </xdr:to>
    <xdr:sp>
      <xdr:nvSpPr>
        <xdr:cNvPr id="28" name="Straight Connector 3291"/>
        <xdr:cNvSpPr>
          <a:spLocks/>
        </xdr:cNvSpPr>
      </xdr:nvSpPr>
      <xdr:spPr>
        <a:xfrm flipV="1">
          <a:off x="2628900" y="23717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15</xdr:col>
      <xdr:colOff>371475</xdr:colOff>
      <xdr:row>8</xdr:row>
      <xdr:rowOff>9525</xdr:rowOff>
    </xdr:to>
    <xdr:sp>
      <xdr:nvSpPr>
        <xdr:cNvPr id="29" name="Straight Connector 3292"/>
        <xdr:cNvSpPr>
          <a:spLocks/>
        </xdr:cNvSpPr>
      </xdr:nvSpPr>
      <xdr:spPr>
        <a:xfrm flipV="1">
          <a:off x="3895725" y="23717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19</xdr:col>
      <xdr:colOff>371475</xdr:colOff>
      <xdr:row>8</xdr:row>
      <xdr:rowOff>9525</xdr:rowOff>
    </xdr:to>
    <xdr:sp>
      <xdr:nvSpPr>
        <xdr:cNvPr id="30" name="Straight Connector 3293"/>
        <xdr:cNvSpPr>
          <a:spLocks/>
        </xdr:cNvSpPr>
      </xdr:nvSpPr>
      <xdr:spPr>
        <a:xfrm flipV="1">
          <a:off x="5162550" y="23717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4</xdr:col>
      <xdr:colOff>0</xdr:colOff>
      <xdr:row>12</xdr:row>
      <xdr:rowOff>371475</xdr:rowOff>
    </xdr:to>
    <xdr:sp>
      <xdr:nvSpPr>
        <xdr:cNvPr id="31" name="Straight Connector 3294"/>
        <xdr:cNvSpPr>
          <a:spLocks/>
        </xdr:cNvSpPr>
      </xdr:nvSpPr>
      <xdr:spPr>
        <a:xfrm>
          <a:off x="114300" y="24669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371475</xdr:colOff>
      <xdr:row>13</xdr:row>
      <xdr:rowOff>0</xdr:rowOff>
    </xdr:to>
    <xdr:sp>
      <xdr:nvSpPr>
        <xdr:cNvPr id="32" name="Straight Connector 3295"/>
        <xdr:cNvSpPr>
          <a:spLocks/>
        </xdr:cNvSpPr>
      </xdr:nvSpPr>
      <xdr:spPr>
        <a:xfrm flipV="1">
          <a:off x="114300" y="24574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8</xdr:col>
      <xdr:colOff>0</xdr:colOff>
      <xdr:row>12</xdr:row>
      <xdr:rowOff>371475</xdr:rowOff>
    </xdr:to>
    <xdr:sp>
      <xdr:nvSpPr>
        <xdr:cNvPr id="33" name="Straight Connector 3296"/>
        <xdr:cNvSpPr>
          <a:spLocks/>
        </xdr:cNvSpPr>
      </xdr:nvSpPr>
      <xdr:spPr>
        <a:xfrm>
          <a:off x="1362075" y="24669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371475</xdr:colOff>
      <xdr:row>13</xdr:row>
      <xdr:rowOff>0</xdr:rowOff>
    </xdr:to>
    <xdr:sp>
      <xdr:nvSpPr>
        <xdr:cNvPr id="34" name="Straight Connector 3297"/>
        <xdr:cNvSpPr>
          <a:spLocks/>
        </xdr:cNvSpPr>
      </xdr:nvSpPr>
      <xdr:spPr>
        <a:xfrm flipV="1">
          <a:off x="1362075" y="24574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</xdr:rowOff>
    </xdr:from>
    <xdr:to>
      <xdr:col>12</xdr:col>
      <xdr:colOff>0</xdr:colOff>
      <xdr:row>12</xdr:row>
      <xdr:rowOff>371475</xdr:rowOff>
    </xdr:to>
    <xdr:sp>
      <xdr:nvSpPr>
        <xdr:cNvPr id="35" name="Straight Connector 3298"/>
        <xdr:cNvSpPr>
          <a:spLocks/>
        </xdr:cNvSpPr>
      </xdr:nvSpPr>
      <xdr:spPr>
        <a:xfrm>
          <a:off x="2628900" y="24669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11</xdr:col>
      <xdr:colOff>371475</xdr:colOff>
      <xdr:row>13</xdr:row>
      <xdr:rowOff>0</xdr:rowOff>
    </xdr:to>
    <xdr:sp>
      <xdr:nvSpPr>
        <xdr:cNvPr id="36" name="Straight Connector 3299"/>
        <xdr:cNvSpPr>
          <a:spLocks/>
        </xdr:cNvSpPr>
      </xdr:nvSpPr>
      <xdr:spPr>
        <a:xfrm flipV="1">
          <a:off x="2628900" y="24574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</xdr:rowOff>
    </xdr:from>
    <xdr:to>
      <xdr:col>16</xdr:col>
      <xdr:colOff>0</xdr:colOff>
      <xdr:row>12</xdr:row>
      <xdr:rowOff>371475</xdr:rowOff>
    </xdr:to>
    <xdr:sp>
      <xdr:nvSpPr>
        <xdr:cNvPr id="37" name="Straight Connector 3300"/>
        <xdr:cNvSpPr>
          <a:spLocks/>
        </xdr:cNvSpPr>
      </xdr:nvSpPr>
      <xdr:spPr>
        <a:xfrm>
          <a:off x="3895725" y="24669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15</xdr:col>
      <xdr:colOff>371475</xdr:colOff>
      <xdr:row>13</xdr:row>
      <xdr:rowOff>0</xdr:rowOff>
    </xdr:to>
    <xdr:sp>
      <xdr:nvSpPr>
        <xdr:cNvPr id="38" name="Straight Connector 3301"/>
        <xdr:cNvSpPr>
          <a:spLocks/>
        </xdr:cNvSpPr>
      </xdr:nvSpPr>
      <xdr:spPr>
        <a:xfrm flipV="1">
          <a:off x="3895725" y="24574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20</xdr:col>
      <xdr:colOff>0</xdr:colOff>
      <xdr:row>12</xdr:row>
      <xdr:rowOff>371475</xdr:rowOff>
    </xdr:to>
    <xdr:sp>
      <xdr:nvSpPr>
        <xdr:cNvPr id="39" name="Straight Connector 3302"/>
        <xdr:cNvSpPr>
          <a:spLocks/>
        </xdr:cNvSpPr>
      </xdr:nvSpPr>
      <xdr:spPr>
        <a:xfrm>
          <a:off x="5162550" y="24669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19</xdr:col>
      <xdr:colOff>371475</xdr:colOff>
      <xdr:row>13</xdr:row>
      <xdr:rowOff>0</xdr:rowOff>
    </xdr:to>
    <xdr:sp>
      <xdr:nvSpPr>
        <xdr:cNvPr id="40" name="Straight Connector 3303"/>
        <xdr:cNvSpPr>
          <a:spLocks/>
        </xdr:cNvSpPr>
      </xdr:nvSpPr>
      <xdr:spPr>
        <a:xfrm flipV="1">
          <a:off x="5162550" y="24574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371475</xdr:colOff>
      <xdr:row>13</xdr:row>
      <xdr:rowOff>9525</xdr:rowOff>
    </xdr:to>
    <xdr:sp>
      <xdr:nvSpPr>
        <xdr:cNvPr id="41" name="Straight Connector 3304"/>
        <xdr:cNvSpPr>
          <a:spLocks/>
        </xdr:cNvSpPr>
      </xdr:nvSpPr>
      <xdr:spPr>
        <a:xfrm flipV="1">
          <a:off x="114300" y="36004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7</xdr:col>
      <xdr:colOff>371475</xdr:colOff>
      <xdr:row>13</xdr:row>
      <xdr:rowOff>9525</xdr:rowOff>
    </xdr:to>
    <xdr:sp>
      <xdr:nvSpPr>
        <xdr:cNvPr id="42" name="Straight Connector 3305"/>
        <xdr:cNvSpPr>
          <a:spLocks/>
        </xdr:cNvSpPr>
      </xdr:nvSpPr>
      <xdr:spPr>
        <a:xfrm flipV="1">
          <a:off x="1362075" y="36004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11</xdr:col>
      <xdr:colOff>371475</xdr:colOff>
      <xdr:row>13</xdr:row>
      <xdr:rowOff>9525</xdr:rowOff>
    </xdr:to>
    <xdr:sp>
      <xdr:nvSpPr>
        <xdr:cNvPr id="43" name="Straight Connector 3306"/>
        <xdr:cNvSpPr>
          <a:spLocks/>
        </xdr:cNvSpPr>
      </xdr:nvSpPr>
      <xdr:spPr>
        <a:xfrm flipV="1">
          <a:off x="2628900" y="36004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15</xdr:col>
      <xdr:colOff>371475</xdr:colOff>
      <xdr:row>13</xdr:row>
      <xdr:rowOff>9525</xdr:rowOff>
    </xdr:to>
    <xdr:sp>
      <xdr:nvSpPr>
        <xdr:cNvPr id="44" name="Straight Connector 3307"/>
        <xdr:cNvSpPr>
          <a:spLocks/>
        </xdr:cNvSpPr>
      </xdr:nvSpPr>
      <xdr:spPr>
        <a:xfrm flipV="1">
          <a:off x="3895725" y="36004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19</xdr:col>
      <xdr:colOff>371475</xdr:colOff>
      <xdr:row>13</xdr:row>
      <xdr:rowOff>9525</xdr:rowOff>
    </xdr:to>
    <xdr:sp>
      <xdr:nvSpPr>
        <xdr:cNvPr id="45" name="Straight Connector 3308"/>
        <xdr:cNvSpPr>
          <a:spLocks/>
        </xdr:cNvSpPr>
      </xdr:nvSpPr>
      <xdr:spPr>
        <a:xfrm flipV="1">
          <a:off x="5162550" y="36004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4</xdr:col>
      <xdr:colOff>0</xdr:colOff>
      <xdr:row>17</xdr:row>
      <xdr:rowOff>371475</xdr:rowOff>
    </xdr:to>
    <xdr:sp>
      <xdr:nvSpPr>
        <xdr:cNvPr id="46" name="Straight Connector 3309"/>
        <xdr:cNvSpPr>
          <a:spLocks/>
        </xdr:cNvSpPr>
      </xdr:nvSpPr>
      <xdr:spPr>
        <a:xfrm>
          <a:off x="114300" y="36957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371475</xdr:colOff>
      <xdr:row>18</xdr:row>
      <xdr:rowOff>0</xdr:rowOff>
    </xdr:to>
    <xdr:sp>
      <xdr:nvSpPr>
        <xdr:cNvPr id="47" name="Straight Connector 3310"/>
        <xdr:cNvSpPr>
          <a:spLocks/>
        </xdr:cNvSpPr>
      </xdr:nvSpPr>
      <xdr:spPr>
        <a:xfrm flipV="1">
          <a:off x="114300" y="36861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8</xdr:col>
      <xdr:colOff>0</xdr:colOff>
      <xdr:row>17</xdr:row>
      <xdr:rowOff>371475</xdr:rowOff>
    </xdr:to>
    <xdr:sp>
      <xdr:nvSpPr>
        <xdr:cNvPr id="48" name="Straight Connector 3311"/>
        <xdr:cNvSpPr>
          <a:spLocks/>
        </xdr:cNvSpPr>
      </xdr:nvSpPr>
      <xdr:spPr>
        <a:xfrm>
          <a:off x="1362075" y="36957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7</xdr:col>
      <xdr:colOff>371475</xdr:colOff>
      <xdr:row>18</xdr:row>
      <xdr:rowOff>0</xdr:rowOff>
    </xdr:to>
    <xdr:sp>
      <xdr:nvSpPr>
        <xdr:cNvPr id="49" name="Straight Connector 3312"/>
        <xdr:cNvSpPr>
          <a:spLocks/>
        </xdr:cNvSpPr>
      </xdr:nvSpPr>
      <xdr:spPr>
        <a:xfrm flipV="1">
          <a:off x="1362075" y="36861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</xdr:rowOff>
    </xdr:from>
    <xdr:to>
      <xdr:col>12</xdr:col>
      <xdr:colOff>0</xdr:colOff>
      <xdr:row>17</xdr:row>
      <xdr:rowOff>371475</xdr:rowOff>
    </xdr:to>
    <xdr:sp>
      <xdr:nvSpPr>
        <xdr:cNvPr id="50" name="Straight Connector 3313"/>
        <xdr:cNvSpPr>
          <a:spLocks/>
        </xdr:cNvSpPr>
      </xdr:nvSpPr>
      <xdr:spPr>
        <a:xfrm>
          <a:off x="2628900" y="36957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371475</xdr:colOff>
      <xdr:row>18</xdr:row>
      <xdr:rowOff>0</xdr:rowOff>
    </xdr:to>
    <xdr:sp>
      <xdr:nvSpPr>
        <xdr:cNvPr id="51" name="Straight Connector 3314"/>
        <xdr:cNvSpPr>
          <a:spLocks/>
        </xdr:cNvSpPr>
      </xdr:nvSpPr>
      <xdr:spPr>
        <a:xfrm flipV="1">
          <a:off x="2628900" y="36861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16</xdr:col>
      <xdr:colOff>0</xdr:colOff>
      <xdr:row>17</xdr:row>
      <xdr:rowOff>371475</xdr:rowOff>
    </xdr:to>
    <xdr:sp>
      <xdr:nvSpPr>
        <xdr:cNvPr id="52" name="Straight Connector 3315"/>
        <xdr:cNvSpPr>
          <a:spLocks/>
        </xdr:cNvSpPr>
      </xdr:nvSpPr>
      <xdr:spPr>
        <a:xfrm>
          <a:off x="3895725" y="36957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15</xdr:col>
      <xdr:colOff>371475</xdr:colOff>
      <xdr:row>18</xdr:row>
      <xdr:rowOff>0</xdr:rowOff>
    </xdr:to>
    <xdr:sp>
      <xdr:nvSpPr>
        <xdr:cNvPr id="53" name="Straight Connector 3316"/>
        <xdr:cNvSpPr>
          <a:spLocks/>
        </xdr:cNvSpPr>
      </xdr:nvSpPr>
      <xdr:spPr>
        <a:xfrm flipV="1">
          <a:off x="3895725" y="36861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9525</xdr:rowOff>
    </xdr:from>
    <xdr:to>
      <xdr:col>20</xdr:col>
      <xdr:colOff>0</xdr:colOff>
      <xdr:row>17</xdr:row>
      <xdr:rowOff>371475</xdr:rowOff>
    </xdr:to>
    <xdr:sp>
      <xdr:nvSpPr>
        <xdr:cNvPr id="54" name="Straight Connector 3317"/>
        <xdr:cNvSpPr>
          <a:spLocks/>
        </xdr:cNvSpPr>
      </xdr:nvSpPr>
      <xdr:spPr>
        <a:xfrm>
          <a:off x="5162550" y="36957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19</xdr:col>
      <xdr:colOff>371475</xdr:colOff>
      <xdr:row>18</xdr:row>
      <xdr:rowOff>0</xdr:rowOff>
    </xdr:to>
    <xdr:sp>
      <xdr:nvSpPr>
        <xdr:cNvPr id="55" name="Straight Connector 3318"/>
        <xdr:cNvSpPr>
          <a:spLocks/>
        </xdr:cNvSpPr>
      </xdr:nvSpPr>
      <xdr:spPr>
        <a:xfrm flipV="1">
          <a:off x="5162550" y="36861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371475</xdr:colOff>
      <xdr:row>18</xdr:row>
      <xdr:rowOff>9525</xdr:rowOff>
    </xdr:to>
    <xdr:sp>
      <xdr:nvSpPr>
        <xdr:cNvPr id="56" name="Straight Connector 3319"/>
        <xdr:cNvSpPr>
          <a:spLocks/>
        </xdr:cNvSpPr>
      </xdr:nvSpPr>
      <xdr:spPr>
        <a:xfrm flipV="1">
          <a:off x="114300" y="48291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7</xdr:col>
      <xdr:colOff>371475</xdr:colOff>
      <xdr:row>18</xdr:row>
      <xdr:rowOff>9525</xdr:rowOff>
    </xdr:to>
    <xdr:sp>
      <xdr:nvSpPr>
        <xdr:cNvPr id="57" name="Straight Connector 3320"/>
        <xdr:cNvSpPr>
          <a:spLocks/>
        </xdr:cNvSpPr>
      </xdr:nvSpPr>
      <xdr:spPr>
        <a:xfrm flipV="1">
          <a:off x="1362075" y="48291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11</xdr:col>
      <xdr:colOff>371475</xdr:colOff>
      <xdr:row>18</xdr:row>
      <xdr:rowOff>9525</xdr:rowOff>
    </xdr:to>
    <xdr:sp>
      <xdr:nvSpPr>
        <xdr:cNvPr id="58" name="Straight Connector 3321"/>
        <xdr:cNvSpPr>
          <a:spLocks/>
        </xdr:cNvSpPr>
      </xdr:nvSpPr>
      <xdr:spPr>
        <a:xfrm flipV="1">
          <a:off x="2628900" y="48291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15</xdr:col>
      <xdr:colOff>371475</xdr:colOff>
      <xdr:row>18</xdr:row>
      <xdr:rowOff>9525</xdr:rowOff>
    </xdr:to>
    <xdr:sp>
      <xdr:nvSpPr>
        <xdr:cNvPr id="59" name="Straight Connector 3322"/>
        <xdr:cNvSpPr>
          <a:spLocks/>
        </xdr:cNvSpPr>
      </xdr:nvSpPr>
      <xdr:spPr>
        <a:xfrm flipV="1">
          <a:off x="3895725" y="48291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19</xdr:col>
      <xdr:colOff>371475</xdr:colOff>
      <xdr:row>18</xdr:row>
      <xdr:rowOff>9525</xdr:rowOff>
    </xdr:to>
    <xdr:sp>
      <xdr:nvSpPr>
        <xdr:cNvPr id="60" name="Straight Connector 3323"/>
        <xdr:cNvSpPr>
          <a:spLocks/>
        </xdr:cNvSpPr>
      </xdr:nvSpPr>
      <xdr:spPr>
        <a:xfrm flipV="1">
          <a:off x="5162550" y="48291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4</xdr:col>
      <xdr:colOff>0</xdr:colOff>
      <xdr:row>22</xdr:row>
      <xdr:rowOff>371475</xdr:rowOff>
    </xdr:to>
    <xdr:sp>
      <xdr:nvSpPr>
        <xdr:cNvPr id="61" name="Straight Connector 3324"/>
        <xdr:cNvSpPr>
          <a:spLocks/>
        </xdr:cNvSpPr>
      </xdr:nvSpPr>
      <xdr:spPr>
        <a:xfrm>
          <a:off x="114300" y="49244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371475</xdr:colOff>
      <xdr:row>23</xdr:row>
      <xdr:rowOff>0</xdr:rowOff>
    </xdr:to>
    <xdr:sp>
      <xdr:nvSpPr>
        <xdr:cNvPr id="62" name="Straight Connector 3325"/>
        <xdr:cNvSpPr>
          <a:spLocks/>
        </xdr:cNvSpPr>
      </xdr:nvSpPr>
      <xdr:spPr>
        <a:xfrm flipV="1">
          <a:off x="114300" y="49149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</xdr:rowOff>
    </xdr:from>
    <xdr:to>
      <xdr:col>8</xdr:col>
      <xdr:colOff>0</xdr:colOff>
      <xdr:row>22</xdr:row>
      <xdr:rowOff>371475</xdr:rowOff>
    </xdr:to>
    <xdr:sp>
      <xdr:nvSpPr>
        <xdr:cNvPr id="63" name="Straight Connector 3326"/>
        <xdr:cNvSpPr>
          <a:spLocks/>
        </xdr:cNvSpPr>
      </xdr:nvSpPr>
      <xdr:spPr>
        <a:xfrm>
          <a:off x="1362075" y="49244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7</xdr:col>
      <xdr:colOff>371475</xdr:colOff>
      <xdr:row>23</xdr:row>
      <xdr:rowOff>0</xdr:rowOff>
    </xdr:to>
    <xdr:sp>
      <xdr:nvSpPr>
        <xdr:cNvPr id="64" name="Straight Connector 3327"/>
        <xdr:cNvSpPr>
          <a:spLocks/>
        </xdr:cNvSpPr>
      </xdr:nvSpPr>
      <xdr:spPr>
        <a:xfrm flipV="1">
          <a:off x="1362075" y="49149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9525</xdr:rowOff>
    </xdr:from>
    <xdr:to>
      <xdr:col>12</xdr:col>
      <xdr:colOff>0</xdr:colOff>
      <xdr:row>22</xdr:row>
      <xdr:rowOff>371475</xdr:rowOff>
    </xdr:to>
    <xdr:sp>
      <xdr:nvSpPr>
        <xdr:cNvPr id="65" name="Straight Connector 3328"/>
        <xdr:cNvSpPr>
          <a:spLocks/>
        </xdr:cNvSpPr>
      </xdr:nvSpPr>
      <xdr:spPr>
        <a:xfrm>
          <a:off x="2628900" y="49244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11</xdr:col>
      <xdr:colOff>371475</xdr:colOff>
      <xdr:row>23</xdr:row>
      <xdr:rowOff>0</xdr:rowOff>
    </xdr:to>
    <xdr:sp>
      <xdr:nvSpPr>
        <xdr:cNvPr id="66" name="Straight Connector 3329"/>
        <xdr:cNvSpPr>
          <a:spLocks/>
        </xdr:cNvSpPr>
      </xdr:nvSpPr>
      <xdr:spPr>
        <a:xfrm flipV="1">
          <a:off x="2628900" y="49149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9525</xdr:rowOff>
    </xdr:from>
    <xdr:to>
      <xdr:col>16</xdr:col>
      <xdr:colOff>0</xdr:colOff>
      <xdr:row>22</xdr:row>
      <xdr:rowOff>371475</xdr:rowOff>
    </xdr:to>
    <xdr:sp>
      <xdr:nvSpPr>
        <xdr:cNvPr id="67" name="Straight Connector 3330"/>
        <xdr:cNvSpPr>
          <a:spLocks/>
        </xdr:cNvSpPr>
      </xdr:nvSpPr>
      <xdr:spPr>
        <a:xfrm>
          <a:off x="3895725" y="49244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15</xdr:col>
      <xdr:colOff>371475</xdr:colOff>
      <xdr:row>23</xdr:row>
      <xdr:rowOff>0</xdr:rowOff>
    </xdr:to>
    <xdr:sp>
      <xdr:nvSpPr>
        <xdr:cNvPr id="68" name="Straight Connector 3331"/>
        <xdr:cNvSpPr>
          <a:spLocks/>
        </xdr:cNvSpPr>
      </xdr:nvSpPr>
      <xdr:spPr>
        <a:xfrm flipV="1">
          <a:off x="3895725" y="49149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9525</xdr:rowOff>
    </xdr:from>
    <xdr:to>
      <xdr:col>20</xdr:col>
      <xdr:colOff>0</xdr:colOff>
      <xdr:row>22</xdr:row>
      <xdr:rowOff>371475</xdr:rowOff>
    </xdr:to>
    <xdr:sp>
      <xdr:nvSpPr>
        <xdr:cNvPr id="69" name="Straight Connector 3332"/>
        <xdr:cNvSpPr>
          <a:spLocks/>
        </xdr:cNvSpPr>
      </xdr:nvSpPr>
      <xdr:spPr>
        <a:xfrm>
          <a:off x="5162550" y="49244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19</xdr:col>
      <xdr:colOff>371475</xdr:colOff>
      <xdr:row>23</xdr:row>
      <xdr:rowOff>0</xdr:rowOff>
    </xdr:to>
    <xdr:sp>
      <xdr:nvSpPr>
        <xdr:cNvPr id="70" name="Straight Connector 3333"/>
        <xdr:cNvSpPr>
          <a:spLocks/>
        </xdr:cNvSpPr>
      </xdr:nvSpPr>
      <xdr:spPr>
        <a:xfrm flipV="1">
          <a:off x="5162550" y="49149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371475</xdr:colOff>
      <xdr:row>23</xdr:row>
      <xdr:rowOff>9525</xdr:rowOff>
    </xdr:to>
    <xdr:sp>
      <xdr:nvSpPr>
        <xdr:cNvPr id="71" name="Straight Connector 3334"/>
        <xdr:cNvSpPr>
          <a:spLocks/>
        </xdr:cNvSpPr>
      </xdr:nvSpPr>
      <xdr:spPr>
        <a:xfrm flipV="1">
          <a:off x="114300" y="60579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7</xdr:col>
      <xdr:colOff>371475</xdr:colOff>
      <xdr:row>23</xdr:row>
      <xdr:rowOff>9525</xdr:rowOff>
    </xdr:to>
    <xdr:sp>
      <xdr:nvSpPr>
        <xdr:cNvPr id="72" name="Straight Connector 3335"/>
        <xdr:cNvSpPr>
          <a:spLocks/>
        </xdr:cNvSpPr>
      </xdr:nvSpPr>
      <xdr:spPr>
        <a:xfrm flipV="1">
          <a:off x="1362075" y="60579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11</xdr:col>
      <xdr:colOff>371475</xdr:colOff>
      <xdr:row>23</xdr:row>
      <xdr:rowOff>9525</xdr:rowOff>
    </xdr:to>
    <xdr:sp>
      <xdr:nvSpPr>
        <xdr:cNvPr id="73" name="Straight Connector 3336"/>
        <xdr:cNvSpPr>
          <a:spLocks/>
        </xdr:cNvSpPr>
      </xdr:nvSpPr>
      <xdr:spPr>
        <a:xfrm flipV="1">
          <a:off x="2628900" y="60579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15</xdr:col>
      <xdr:colOff>371475</xdr:colOff>
      <xdr:row>23</xdr:row>
      <xdr:rowOff>9525</xdr:rowOff>
    </xdr:to>
    <xdr:sp>
      <xdr:nvSpPr>
        <xdr:cNvPr id="74" name="Straight Connector 3337"/>
        <xdr:cNvSpPr>
          <a:spLocks/>
        </xdr:cNvSpPr>
      </xdr:nvSpPr>
      <xdr:spPr>
        <a:xfrm flipV="1">
          <a:off x="3895725" y="60579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19</xdr:col>
      <xdr:colOff>371475</xdr:colOff>
      <xdr:row>23</xdr:row>
      <xdr:rowOff>9525</xdr:rowOff>
    </xdr:to>
    <xdr:sp>
      <xdr:nvSpPr>
        <xdr:cNvPr id="75" name="Straight Connector 3338"/>
        <xdr:cNvSpPr>
          <a:spLocks/>
        </xdr:cNvSpPr>
      </xdr:nvSpPr>
      <xdr:spPr>
        <a:xfrm flipV="1">
          <a:off x="5162550" y="60579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9525</xdr:rowOff>
    </xdr:from>
    <xdr:to>
      <xdr:col>4</xdr:col>
      <xdr:colOff>0</xdr:colOff>
      <xdr:row>27</xdr:row>
      <xdr:rowOff>371475</xdr:rowOff>
    </xdr:to>
    <xdr:sp>
      <xdr:nvSpPr>
        <xdr:cNvPr id="76" name="Straight Connector 3339"/>
        <xdr:cNvSpPr>
          <a:spLocks/>
        </xdr:cNvSpPr>
      </xdr:nvSpPr>
      <xdr:spPr>
        <a:xfrm>
          <a:off x="114300" y="61531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3</xdr:col>
      <xdr:colOff>371475</xdr:colOff>
      <xdr:row>28</xdr:row>
      <xdr:rowOff>0</xdr:rowOff>
    </xdr:to>
    <xdr:sp>
      <xdr:nvSpPr>
        <xdr:cNvPr id="77" name="Straight Connector 3340"/>
        <xdr:cNvSpPr>
          <a:spLocks/>
        </xdr:cNvSpPr>
      </xdr:nvSpPr>
      <xdr:spPr>
        <a:xfrm flipV="1">
          <a:off x="114300" y="61436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8</xdr:col>
      <xdr:colOff>0</xdr:colOff>
      <xdr:row>27</xdr:row>
      <xdr:rowOff>371475</xdr:rowOff>
    </xdr:to>
    <xdr:sp>
      <xdr:nvSpPr>
        <xdr:cNvPr id="78" name="Straight Connector 3341"/>
        <xdr:cNvSpPr>
          <a:spLocks/>
        </xdr:cNvSpPr>
      </xdr:nvSpPr>
      <xdr:spPr>
        <a:xfrm>
          <a:off x="1362075" y="61531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7</xdr:col>
      <xdr:colOff>371475</xdr:colOff>
      <xdr:row>28</xdr:row>
      <xdr:rowOff>0</xdr:rowOff>
    </xdr:to>
    <xdr:sp>
      <xdr:nvSpPr>
        <xdr:cNvPr id="79" name="Straight Connector 3342"/>
        <xdr:cNvSpPr>
          <a:spLocks/>
        </xdr:cNvSpPr>
      </xdr:nvSpPr>
      <xdr:spPr>
        <a:xfrm flipV="1">
          <a:off x="1362075" y="61436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9525</xdr:rowOff>
    </xdr:from>
    <xdr:to>
      <xdr:col>12</xdr:col>
      <xdr:colOff>0</xdr:colOff>
      <xdr:row>27</xdr:row>
      <xdr:rowOff>371475</xdr:rowOff>
    </xdr:to>
    <xdr:sp>
      <xdr:nvSpPr>
        <xdr:cNvPr id="80" name="Straight Connector 3343"/>
        <xdr:cNvSpPr>
          <a:spLocks/>
        </xdr:cNvSpPr>
      </xdr:nvSpPr>
      <xdr:spPr>
        <a:xfrm>
          <a:off x="2628900" y="61531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11</xdr:col>
      <xdr:colOff>371475</xdr:colOff>
      <xdr:row>28</xdr:row>
      <xdr:rowOff>0</xdr:rowOff>
    </xdr:to>
    <xdr:sp>
      <xdr:nvSpPr>
        <xdr:cNvPr id="81" name="Straight Connector 3344"/>
        <xdr:cNvSpPr>
          <a:spLocks/>
        </xdr:cNvSpPr>
      </xdr:nvSpPr>
      <xdr:spPr>
        <a:xfrm flipV="1">
          <a:off x="2628900" y="61436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9525</xdr:rowOff>
    </xdr:from>
    <xdr:to>
      <xdr:col>16</xdr:col>
      <xdr:colOff>0</xdr:colOff>
      <xdr:row>27</xdr:row>
      <xdr:rowOff>371475</xdr:rowOff>
    </xdr:to>
    <xdr:sp>
      <xdr:nvSpPr>
        <xdr:cNvPr id="82" name="Straight Connector 3345"/>
        <xdr:cNvSpPr>
          <a:spLocks/>
        </xdr:cNvSpPr>
      </xdr:nvSpPr>
      <xdr:spPr>
        <a:xfrm>
          <a:off x="3895725" y="61531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371475</xdr:colOff>
      <xdr:row>28</xdr:row>
      <xdr:rowOff>0</xdr:rowOff>
    </xdr:to>
    <xdr:sp>
      <xdr:nvSpPr>
        <xdr:cNvPr id="83" name="Straight Connector 3346"/>
        <xdr:cNvSpPr>
          <a:spLocks/>
        </xdr:cNvSpPr>
      </xdr:nvSpPr>
      <xdr:spPr>
        <a:xfrm flipV="1">
          <a:off x="3895725" y="61436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9525</xdr:rowOff>
    </xdr:from>
    <xdr:to>
      <xdr:col>20</xdr:col>
      <xdr:colOff>0</xdr:colOff>
      <xdr:row>27</xdr:row>
      <xdr:rowOff>371475</xdr:rowOff>
    </xdr:to>
    <xdr:sp>
      <xdr:nvSpPr>
        <xdr:cNvPr id="84" name="Straight Connector 3347"/>
        <xdr:cNvSpPr>
          <a:spLocks/>
        </xdr:cNvSpPr>
      </xdr:nvSpPr>
      <xdr:spPr>
        <a:xfrm>
          <a:off x="5162550" y="61531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19</xdr:col>
      <xdr:colOff>371475</xdr:colOff>
      <xdr:row>28</xdr:row>
      <xdr:rowOff>0</xdr:rowOff>
    </xdr:to>
    <xdr:sp>
      <xdr:nvSpPr>
        <xdr:cNvPr id="85" name="Straight Connector 3348"/>
        <xdr:cNvSpPr>
          <a:spLocks/>
        </xdr:cNvSpPr>
      </xdr:nvSpPr>
      <xdr:spPr>
        <a:xfrm flipV="1">
          <a:off x="5162550" y="61436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3</xdr:col>
      <xdr:colOff>371475</xdr:colOff>
      <xdr:row>28</xdr:row>
      <xdr:rowOff>9525</xdr:rowOff>
    </xdr:to>
    <xdr:sp>
      <xdr:nvSpPr>
        <xdr:cNvPr id="86" name="Straight Connector 3349"/>
        <xdr:cNvSpPr>
          <a:spLocks/>
        </xdr:cNvSpPr>
      </xdr:nvSpPr>
      <xdr:spPr>
        <a:xfrm flipV="1">
          <a:off x="114300" y="72866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7</xdr:col>
      <xdr:colOff>371475</xdr:colOff>
      <xdr:row>28</xdr:row>
      <xdr:rowOff>9525</xdr:rowOff>
    </xdr:to>
    <xdr:sp>
      <xdr:nvSpPr>
        <xdr:cNvPr id="87" name="Straight Connector 3350"/>
        <xdr:cNvSpPr>
          <a:spLocks/>
        </xdr:cNvSpPr>
      </xdr:nvSpPr>
      <xdr:spPr>
        <a:xfrm flipV="1">
          <a:off x="1362075" y="72866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11</xdr:col>
      <xdr:colOff>371475</xdr:colOff>
      <xdr:row>28</xdr:row>
      <xdr:rowOff>9525</xdr:rowOff>
    </xdr:to>
    <xdr:sp>
      <xdr:nvSpPr>
        <xdr:cNvPr id="88" name="Straight Connector 3351"/>
        <xdr:cNvSpPr>
          <a:spLocks/>
        </xdr:cNvSpPr>
      </xdr:nvSpPr>
      <xdr:spPr>
        <a:xfrm flipV="1">
          <a:off x="2628900" y="72866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15</xdr:col>
      <xdr:colOff>371475</xdr:colOff>
      <xdr:row>28</xdr:row>
      <xdr:rowOff>9525</xdr:rowOff>
    </xdr:to>
    <xdr:sp>
      <xdr:nvSpPr>
        <xdr:cNvPr id="89" name="Straight Connector 3352"/>
        <xdr:cNvSpPr>
          <a:spLocks/>
        </xdr:cNvSpPr>
      </xdr:nvSpPr>
      <xdr:spPr>
        <a:xfrm flipV="1">
          <a:off x="3895725" y="72866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19</xdr:col>
      <xdr:colOff>371475</xdr:colOff>
      <xdr:row>28</xdr:row>
      <xdr:rowOff>9525</xdr:rowOff>
    </xdr:to>
    <xdr:sp>
      <xdr:nvSpPr>
        <xdr:cNvPr id="90" name="Straight Connector 3353"/>
        <xdr:cNvSpPr>
          <a:spLocks/>
        </xdr:cNvSpPr>
      </xdr:nvSpPr>
      <xdr:spPr>
        <a:xfrm flipV="1">
          <a:off x="5162550" y="72866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4</xdr:col>
      <xdr:colOff>0</xdr:colOff>
      <xdr:row>32</xdr:row>
      <xdr:rowOff>371475</xdr:rowOff>
    </xdr:to>
    <xdr:sp>
      <xdr:nvSpPr>
        <xdr:cNvPr id="91" name="Straight Connector 3354"/>
        <xdr:cNvSpPr>
          <a:spLocks/>
        </xdr:cNvSpPr>
      </xdr:nvSpPr>
      <xdr:spPr>
        <a:xfrm>
          <a:off x="114300" y="73818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3</xdr:col>
      <xdr:colOff>371475</xdr:colOff>
      <xdr:row>33</xdr:row>
      <xdr:rowOff>0</xdr:rowOff>
    </xdr:to>
    <xdr:sp>
      <xdr:nvSpPr>
        <xdr:cNvPr id="92" name="Straight Connector 3355"/>
        <xdr:cNvSpPr>
          <a:spLocks/>
        </xdr:cNvSpPr>
      </xdr:nvSpPr>
      <xdr:spPr>
        <a:xfrm flipV="1">
          <a:off x="114300" y="73723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8</xdr:col>
      <xdr:colOff>0</xdr:colOff>
      <xdr:row>32</xdr:row>
      <xdr:rowOff>371475</xdr:rowOff>
    </xdr:to>
    <xdr:sp>
      <xdr:nvSpPr>
        <xdr:cNvPr id="93" name="Straight Connector 3356"/>
        <xdr:cNvSpPr>
          <a:spLocks/>
        </xdr:cNvSpPr>
      </xdr:nvSpPr>
      <xdr:spPr>
        <a:xfrm>
          <a:off x="1362075" y="73818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7</xdr:col>
      <xdr:colOff>371475</xdr:colOff>
      <xdr:row>33</xdr:row>
      <xdr:rowOff>0</xdr:rowOff>
    </xdr:to>
    <xdr:sp>
      <xdr:nvSpPr>
        <xdr:cNvPr id="94" name="Straight Connector 3357"/>
        <xdr:cNvSpPr>
          <a:spLocks/>
        </xdr:cNvSpPr>
      </xdr:nvSpPr>
      <xdr:spPr>
        <a:xfrm flipV="1">
          <a:off x="1362075" y="73723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9525</xdr:rowOff>
    </xdr:from>
    <xdr:to>
      <xdr:col>12</xdr:col>
      <xdr:colOff>0</xdr:colOff>
      <xdr:row>32</xdr:row>
      <xdr:rowOff>371475</xdr:rowOff>
    </xdr:to>
    <xdr:sp>
      <xdr:nvSpPr>
        <xdr:cNvPr id="95" name="Straight Connector 3358"/>
        <xdr:cNvSpPr>
          <a:spLocks/>
        </xdr:cNvSpPr>
      </xdr:nvSpPr>
      <xdr:spPr>
        <a:xfrm>
          <a:off x="2628900" y="73818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11</xdr:col>
      <xdr:colOff>371475</xdr:colOff>
      <xdr:row>33</xdr:row>
      <xdr:rowOff>0</xdr:rowOff>
    </xdr:to>
    <xdr:sp>
      <xdr:nvSpPr>
        <xdr:cNvPr id="96" name="Straight Connector 3359"/>
        <xdr:cNvSpPr>
          <a:spLocks/>
        </xdr:cNvSpPr>
      </xdr:nvSpPr>
      <xdr:spPr>
        <a:xfrm flipV="1">
          <a:off x="2628900" y="73723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9525</xdr:rowOff>
    </xdr:from>
    <xdr:to>
      <xdr:col>16</xdr:col>
      <xdr:colOff>0</xdr:colOff>
      <xdr:row>32</xdr:row>
      <xdr:rowOff>371475</xdr:rowOff>
    </xdr:to>
    <xdr:sp>
      <xdr:nvSpPr>
        <xdr:cNvPr id="97" name="Straight Connector 3360"/>
        <xdr:cNvSpPr>
          <a:spLocks/>
        </xdr:cNvSpPr>
      </xdr:nvSpPr>
      <xdr:spPr>
        <a:xfrm>
          <a:off x="3895725" y="73818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15</xdr:col>
      <xdr:colOff>371475</xdr:colOff>
      <xdr:row>33</xdr:row>
      <xdr:rowOff>0</xdr:rowOff>
    </xdr:to>
    <xdr:sp>
      <xdr:nvSpPr>
        <xdr:cNvPr id="98" name="Straight Connector 3361"/>
        <xdr:cNvSpPr>
          <a:spLocks/>
        </xdr:cNvSpPr>
      </xdr:nvSpPr>
      <xdr:spPr>
        <a:xfrm flipV="1">
          <a:off x="3895725" y="73723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9525</xdr:rowOff>
    </xdr:from>
    <xdr:to>
      <xdr:col>20</xdr:col>
      <xdr:colOff>0</xdr:colOff>
      <xdr:row>32</xdr:row>
      <xdr:rowOff>371475</xdr:rowOff>
    </xdr:to>
    <xdr:sp>
      <xdr:nvSpPr>
        <xdr:cNvPr id="99" name="Straight Connector 3362"/>
        <xdr:cNvSpPr>
          <a:spLocks/>
        </xdr:cNvSpPr>
      </xdr:nvSpPr>
      <xdr:spPr>
        <a:xfrm>
          <a:off x="5162550" y="73818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19</xdr:col>
      <xdr:colOff>371475</xdr:colOff>
      <xdr:row>33</xdr:row>
      <xdr:rowOff>0</xdr:rowOff>
    </xdr:to>
    <xdr:sp>
      <xdr:nvSpPr>
        <xdr:cNvPr id="100" name="Straight Connector 3363"/>
        <xdr:cNvSpPr>
          <a:spLocks/>
        </xdr:cNvSpPr>
      </xdr:nvSpPr>
      <xdr:spPr>
        <a:xfrm flipV="1">
          <a:off x="5162550" y="73723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</xdr:col>
      <xdr:colOff>371475</xdr:colOff>
      <xdr:row>33</xdr:row>
      <xdr:rowOff>9525</xdr:rowOff>
    </xdr:to>
    <xdr:sp>
      <xdr:nvSpPr>
        <xdr:cNvPr id="101" name="Straight Connector 3364"/>
        <xdr:cNvSpPr>
          <a:spLocks/>
        </xdr:cNvSpPr>
      </xdr:nvSpPr>
      <xdr:spPr>
        <a:xfrm flipV="1">
          <a:off x="114300" y="85153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7</xdr:col>
      <xdr:colOff>371475</xdr:colOff>
      <xdr:row>33</xdr:row>
      <xdr:rowOff>9525</xdr:rowOff>
    </xdr:to>
    <xdr:sp>
      <xdr:nvSpPr>
        <xdr:cNvPr id="102" name="Straight Connector 3365"/>
        <xdr:cNvSpPr>
          <a:spLocks/>
        </xdr:cNvSpPr>
      </xdr:nvSpPr>
      <xdr:spPr>
        <a:xfrm flipV="1">
          <a:off x="1362075" y="85153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371475</xdr:colOff>
      <xdr:row>33</xdr:row>
      <xdr:rowOff>9525</xdr:rowOff>
    </xdr:to>
    <xdr:sp>
      <xdr:nvSpPr>
        <xdr:cNvPr id="103" name="Straight Connector 3366"/>
        <xdr:cNvSpPr>
          <a:spLocks/>
        </xdr:cNvSpPr>
      </xdr:nvSpPr>
      <xdr:spPr>
        <a:xfrm flipV="1">
          <a:off x="2628900" y="85153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371475</xdr:colOff>
      <xdr:row>33</xdr:row>
      <xdr:rowOff>9525</xdr:rowOff>
    </xdr:to>
    <xdr:sp>
      <xdr:nvSpPr>
        <xdr:cNvPr id="104" name="Straight Connector 3367"/>
        <xdr:cNvSpPr>
          <a:spLocks/>
        </xdr:cNvSpPr>
      </xdr:nvSpPr>
      <xdr:spPr>
        <a:xfrm flipV="1">
          <a:off x="3895725" y="85153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19</xdr:col>
      <xdr:colOff>371475</xdr:colOff>
      <xdr:row>33</xdr:row>
      <xdr:rowOff>9525</xdr:rowOff>
    </xdr:to>
    <xdr:sp>
      <xdr:nvSpPr>
        <xdr:cNvPr id="105" name="Straight Connector 3368"/>
        <xdr:cNvSpPr>
          <a:spLocks/>
        </xdr:cNvSpPr>
      </xdr:nvSpPr>
      <xdr:spPr>
        <a:xfrm flipV="1">
          <a:off x="5162550" y="85153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4</xdr:col>
      <xdr:colOff>0</xdr:colOff>
      <xdr:row>37</xdr:row>
      <xdr:rowOff>371475</xdr:rowOff>
    </xdr:to>
    <xdr:sp>
      <xdr:nvSpPr>
        <xdr:cNvPr id="106" name="Straight Connector 3429"/>
        <xdr:cNvSpPr>
          <a:spLocks/>
        </xdr:cNvSpPr>
      </xdr:nvSpPr>
      <xdr:spPr>
        <a:xfrm>
          <a:off x="114300" y="93726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371475</xdr:colOff>
      <xdr:row>38</xdr:row>
      <xdr:rowOff>0</xdr:rowOff>
    </xdr:to>
    <xdr:sp>
      <xdr:nvSpPr>
        <xdr:cNvPr id="107" name="Straight Connector 3430"/>
        <xdr:cNvSpPr>
          <a:spLocks/>
        </xdr:cNvSpPr>
      </xdr:nvSpPr>
      <xdr:spPr>
        <a:xfrm flipV="1">
          <a:off x="114300" y="93630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8</xdr:col>
      <xdr:colOff>0</xdr:colOff>
      <xdr:row>37</xdr:row>
      <xdr:rowOff>371475</xdr:rowOff>
    </xdr:to>
    <xdr:sp>
      <xdr:nvSpPr>
        <xdr:cNvPr id="108" name="Straight Connector 3431"/>
        <xdr:cNvSpPr>
          <a:spLocks/>
        </xdr:cNvSpPr>
      </xdr:nvSpPr>
      <xdr:spPr>
        <a:xfrm>
          <a:off x="1362075" y="93726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7</xdr:col>
      <xdr:colOff>371475</xdr:colOff>
      <xdr:row>38</xdr:row>
      <xdr:rowOff>0</xdr:rowOff>
    </xdr:to>
    <xdr:sp>
      <xdr:nvSpPr>
        <xdr:cNvPr id="109" name="Straight Connector 3432"/>
        <xdr:cNvSpPr>
          <a:spLocks/>
        </xdr:cNvSpPr>
      </xdr:nvSpPr>
      <xdr:spPr>
        <a:xfrm flipV="1">
          <a:off x="1362075" y="93630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9525</xdr:rowOff>
    </xdr:from>
    <xdr:to>
      <xdr:col>12</xdr:col>
      <xdr:colOff>0</xdr:colOff>
      <xdr:row>37</xdr:row>
      <xdr:rowOff>371475</xdr:rowOff>
    </xdr:to>
    <xdr:sp>
      <xdr:nvSpPr>
        <xdr:cNvPr id="110" name="Straight Connector 3433"/>
        <xdr:cNvSpPr>
          <a:spLocks/>
        </xdr:cNvSpPr>
      </xdr:nvSpPr>
      <xdr:spPr>
        <a:xfrm>
          <a:off x="2628900" y="93726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11</xdr:col>
      <xdr:colOff>371475</xdr:colOff>
      <xdr:row>38</xdr:row>
      <xdr:rowOff>0</xdr:rowOff>
    </xdr:to>
    <xdr:sp>
      <xdr:nvSpPr>
        <xdr:cNvPr id="111" name="Straight Connector 3434"/>
        <xdr:cNvSpPr>
          <a:spLocks/>
        </xdr:cNvSpPr>
      </xdr:nvSpPr>
      <xdr:spPr>
        <a:xfrm flipV="1">
          <a:off x="2628900" y="93630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9525</xdr:rowOff>
    </xdr:from>
    <xdr:to>
      <xdr:col>16</xdr:col>
      <xdr:colOff>0</xdr:colOff>
      <xdr:row>37</xdr:row>
      <xdr:rowOff>371475</xdr:rowOff>
    </xdr:to>
    <xdr:sp>
      <xdr:nvSpPr>
        <xdr:cNvPr id="112" name="Straight Connector 3435"/>
        <xdr:cNvSpPr>
          <a:spLocks/>
        </xdr:cNvSpPr>
      </xdr:nvSpPr>
      <xdr:spPr>
        <a:xfrm>
          <a:off x="3895725" y="93726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15</xdr:col>
      <xdr:colOff>371475</xdr:colOff>
      <xdr:row>38</xdr:row>
      <xdr:rowOff>0</xdr:rowOff>
    </xdr:to>
    <xdr:sp>
      <xdr:nvSpPr>
        <xdr:cNvPr id="113" name="Straight Connector 3436"/>
        <xdr:cNvSpPr>
          <a:spLocks/>
        </xdr:cNvSpPr>
      </xdr:nvSpPr>
      <xdr:spPr>
        <a:xfrm flipV="1">
          <a:off x="3895725" y="93630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9525</xdr:rowOff>
    </xdr:from>
    <xdr:to>
      <xdr:col>20</xdr:col>
      <xdr:colOff>0</xdr:colOff>
      <xdr:row>37</xdr:row>
      <xdr:rowOff>371475</xdr:rowOff>
    </xdr:to>
    <xdr:sp>
      <xdr:nvSpPr>
        <xdr:cNvPr id="114" name="Straight Connector 3437"/>
        <xdr:cNvSpPr>
          <a:spLocks/>
        </xdr:cNvSpPr>
      </xdr:nvSpPr>
      <xdr:spPr>
        <a:xfrm>
          <a:off x="5162550" y="93726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19</xdr:col>
      <xdr:colOff>371475</xdr:colOff>
      <xdr:row>38</xdr:row>
      <xdr:rowOff>0</xdr:rowOff>
    </xdr:to>
    <xdr:sp>
      <xdr:nvSpPr>
        <xdr:cNvPr id="115" name="Straight Connector 3438"/>
        <xdr:cNvSpPr>
          <a:spLocks/>
        </xdr:cNvSpPr>
      </xdr:nvSpPr>
      <xdr:spPr>
        <a:xfrm flipV="1">
          <a:off x="5162550" y="93630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3</xdr:col>
      <xdr:colOff>371475</xdr:colOff>
      <xdr:row>38</xdr:row>
      <xdr:rowOff>9525</xdr:rowOff>
    </xdr:to>
    <xdr:sp>
      <xdr:nvSpPr>
        <xdr:cNvPr id="116" name="Straight Connector 3439"/>
        <xdr:cNvSpPr>
          <a:spLocks/>
        </xdr:cNvSpPr>
      </xdr:nvSpPr>
      <xdr:spPr>
        <a:xfrm flipV="1">
          <a:off x="114300" y="105060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7</xdr:col>
      <xdr:colOff>371475</xdr:colOff>
      <xdr:row>38</xdr:row>
      <xdr:rowOff>9525</xdr:rowOff>
    </xdr:to>
    <xdr:sp>
      <xdr:nvSpPr>
        <xdr:cNvPr id="117" name="Straight Connector 3440"/>
        <xdr:cNvSpPr>
          <a:spLocks/>
        </xdr:cNvSpPr>
      </xdr:nvSpPr>
      <xdr:spPr>
        <a:xfrm flipV="1">
          <a:off x="1362075" y="105060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11</xdr:col>
      <xdr:colOff>371475</xdr:colOff>
      <xdr:row>38</xdr:row>
      <xdr:rowOff>9525</xdr:rowOff>
    </xdr:to>
    <xdr:sp>
      <xdr:nvSpPr>
        <xdr:cNvPr id="118" name="Straight Connector 3441"/>
        <xdr:cNvSpPr>
          <a:spLocks/>
        </xdr:cNvSpPr>
      </xdr:nvSpPr>
      <xdr:spPr>
        <a:xfrm flipV="1">
          <a:off x="2628900" y="105060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15</xdr:col>
      <xdr:colOff>371475</xdr:colOff>
      <xdr:row>38</xdr:row>
      <xdr:rowOff>9525</xdr:rowOff>
    </xdr:to>
    <xdr:sp>
      <xdr:nvSpPr>
        <xdr:cNvPr id="119" name="Straight Connector 3442"/>
        <xdr:cNvSpPr>
          <a:spLocks/>
        </xdr:cNvSpPr>
      </xdr:nvSpPr>
      <xdr:spPr>
        <a:xfrm flipV="1">
          <a:off x="3895725" y="105060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19</xdr:col>
      <xdr:colOff>371475</xdr:colOff>
      <xdr:row>38</xdr:row>
      <xdr:rowOff>9525</xdr:rowOff>
    </xdr:to>
    <xdr:sp>
      <xdr:nvSpPr>
        <xdr:cNvPr id="120" name="Straight Connector 3443"/>
        <xdr:cNvSpPr>
          <a:spLocks/>
        </xdr:cNvSpPr>
      </xdr:nvSpPr>
      <xdr:spPr>
        <a:xfrm flipV="1">
          <a:off x="5162550" y="105060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4</xdr:col>
      <xdr:colOff>0</xdr:colOff>
      <xdr:row>42</xdr:row>
      <xdr:rowOff>371475</xdr:rowOff>
    </xdr:to>
    <xdr:sp>
      <xdr:nvSpPr>
        <xdr:cNvPr id="121" name="Straight Connector 3444"/>
        <xdr:cNvSpPr>
          <a:spLocks/>
        </xdr:cNvSpPr>
      </xdr:nvSpPr>
      <xdr:spPr>
        <a:xfrm>
          <a:off x="114300" y="106013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371475</xdr:colOff>
      <xdr:row>43</xdr:row>
      <xdr:rowOff>0</xdr:rowOff>
    </xdr:to>
    <xdr:sp>
      <xdr:nvSpPr>
        <xdr:cNvPr id="122" name="Straight Connector 3445"/>
        <xdr:cNvSpPr>
          <a:spLocks/>
        </xdr:cNvSpPr>
      </xdr:nvSpPr>
      <xdr:spPr>
        <a:xfrm flipV="1">
          <a:off x="114300" y="105918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8</xdr:col>
      <xdr:colOff>0</xdr:colOff>
      <xdr:row>42</xdr:row>
      <xdr:rowOff>371475</xdr:rowOff>
    </xdr:to>
    <xdr:sp>
      <xdr:nvSpPr>
        <xdr:cNvPr id="123" name="Straight Connector 3446"/>
        <xdr:cNvSpPr>
          <a:spLocks/>
        </xdr:cNvSpPr>
      </xdr:nvSpPr>
      <xdr:spPr>
        <a:xfrm>
          <a:off x="1362075" y="106013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7</xdr:col>
      <xdr:colOff>371475</xdr:colOff>
      <xdr:row>43</xdr:row>
      <xdr:rowOff>0</xdr:rowOff>
    </xdr:to>
    <xdr:sp>
      <xdr:nvSpPr>
        <xdr:cNvPr id="124" name="Straight Connector 3447"/>
        <xdr:cNvSpPr>
          <a:spLocks/>
        </xdr:cNvSpPr>
      </xdr:nvSpPr>
      <xdr:spPr>
        <a:xfrm flipV="1">
          <a:off x="1362075" y="105918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9525</xdr:rowOff>
    </xdr:from>
    <xdr:to>
      <xdr:col>12</xdr:col>
      <xdr:colOff>0</xdr:colOff>
      <xdr:row>42</xdr:row>
      <xdr:rowOff>371475</xdr:rowOff>
    </xdr:to>
    <xdr:sp>
      <xdr:nvSpPr>
        <xdr:cNvPr id="125" name="Straight Connector 3448"/>
        <xdr:cNvSpPr>
          <a:spLocks/>
        </xdr:cNvSpPr>
      </xdr:nvSpPr>
      <xdr:spPr>
        <a:xfrm>
          <a:off x="2628900" y="106013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11</xdr:col>
      <xdr:colOff>371475</xdr:colOff>
      <xdr:row>43</xdr:row>
      <xdr:rowOff>0</xdr:rowOff>
    </xdr:to>
    <xdr:sp>
      <xdr:nvSpPr>
        <xdr:cNvPr id="126" name="Straight Connector 3449"/>
        <xdr:cNvSpPr>
          <a:spLocks/>
        </xdr:cNvSpPr>
      </xdr:nvSpPr>
      <xdr:spPr>
        <a:xfrm flipV="1">
          <a:off x="2628900" y="105918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9525</xdr:rowOff>
    </xdr:from>
    <xdr:to>
      <xdr:col>16</xdr:col>
      <xdr:colOff>0</xdr:colOff>
      <xdr:row>42</xdr:row>
      <xdr:rowOff>371475</xdr:rowOff>
    </xdr:to>
    <xdr:sp>
      <xdr:nvSpPr>
        <xdr:cNvPr id="127" name="Straight Connector 3450"/>
        <xdr:cNvSpPr>
          <a:spLocks/>
        </xdr:cNvSpPr>
      </xdr:nvSpPr>
      <xdr:spPr>
        <a:xfrm>
          <a:off x="3895725" y="106013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15</xdr:col>
      <xdr:colOff>371475</xdr:colOff>
      <xdr:row>43</xdr:row>
      <xdr:rowOff>0</xdr:rowOff>
    </xdr:to>
    <xdr:sp>
      <xdr:nvSpPr>
        <xdr:cNvPr id="128" name="Straight Connector 3451"/>
        <xdr:cNvSpPr>
          <a:spLocks/>
        </xdr:cNvSpPr>
      </xdr:nvSpPr>
      <xdr:spPr>
        <a:xfrm flipV="1">
          <a:off x="3895725" y="105918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9525</xdr:rowOff>
    </xdr:from>
    <xdr:to>
      <xdr:col>20</xdr:col>
      <xdr:colOff>0</xdr:colOff>
      <xdr:row>42</xdr:row>
      <xdr:rowOff>371475</xdr:rowOff>
    </xdr:to>
    <xdr:sp>
      <xdr:nvSpPr>
        <xdr:cNvPr id="129" name="Straight Connector 3452"/>
        <xdr:cNvSpPr>
          <a:spLocks/>
        </xdr:cNvSpPr>
      </xdr:nvSpPr>
      <xdr:spPr>
        <a:xfrm>
          <a:off x="5162550" y="106013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371475</xdr:colOff>
      <xdr:row>43</xdr:row>
      <xdr:rowOff>0</xdr:rowOff>
    </xdr:to>
    <xdr:sp>
      <xdr:nvSpPr>
        <xdr:cNvPr id="130" name="Straight Connector 3453"/>
        <xdr:cNvSpPr>
          <a:spLocks/>
        </xdr:cNvSpPr>
      </xdr:nvSpPr>
      <xdr:spPr>
        <a:xfrm flipV="1">
          <a:off x="5162550" y="105918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3</xdr:col>
      <xdr:colOff>371475</xdr:colOff>
      <xdr:row>43</xdr:row>
      <xdr:rowOff>9525</xdr:rowOff>
    </xdr:to>
    <xdr:sp>
      <xdr:nvSpPr>
        <xdr:cNvPr id="131" name="Straight Connector 3454"/>
        <xdr:cNvSpPr>
          <a:spLocks/>
        </xdr:cNvSpPr>
      </xdr:nvSpPr>
      <xdr:spPr>
        <a:xfrm flipV="1">
          <a:off x="114300" y="117348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7</xdr:col>
      <xdr:colOff>371475</xdr:colOff>
      <xdr:row>43</xdr:row>
      <xdr:rowOff>9525</xdr:rowOff>
    </xdr:to>
    <xdr:sp>
      <xdr:nvSpPr>
        <xdr:cNvPr id="132" name="Straight Connector 3455"/>
        <xdr:cNvSpPr>
          <a:spLocks/>
        </xdr:cNvSpPr>
      </xdr:nvSpPr>
      <xdr:spPr>
        <a:xfrm flipV="1">
          <a:off x="1362075" y="117348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11</xdr:col>
      <xdr:colOff>371475</xdr:colOff>
      <xdr:row>43</xdr:row>
      <xdr:rowOff>9525</xdr:rowOff>
    </xdr:to>
    <xdr:sp>
      <xdr:nvSpPr>
        <xdr:cNvPr id="133" name="Straight Connector 3456"/>
        <xdr:cNvSpPr>
          <a:spLocks/>
        </xdr:cNvSpPr>
      </xdr:nvSpPr>
      <xdr:spPr>
        <a:xfrm flipV="1">
          <a:off x="2628900" y="117348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15</xdr:col>
      <xdr:colOff>371475</xdr:colOff>
      <xdr:row>43</xdr:row>
      <xdr:rowOff>9525</xdr:rowOff>
    </xdr:to>
    <xdr:sp>
      <xdr:nvSpPr>
        <xdr:cNvPr id="134" name="Straight Connector 3457"/>
        <xdr:cNvSpPr>
          <a:spLocks/>
        </xdr:cNvSpPr>
      </xdr:nvSpPr>
      <xdr:spPr>
        <a:xfrm flipV="1">
          <a:off x="3895725" y="117348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19</xdr:col>
      <xdr:colOff>371475</xdr:colOff>
      <xdr:row>43</xdr:row>
      <xdr:rowOff>9525</xdr:rowOff>
    </xdr:to>
    <xdr:sp>
      <xdr:nvSpPr>
        <xdr:cNvPr id="135" name="Straight Connector 3458"/>
        <xdr:cNvSpPr>
          <a:spLocks/>
        </xdr:cNvSpPr>
      </xdr:nvSpPr>
      <xdr:spPr>
        <a:xfrm flipV="1">
          <a:off x="5162550" y="117348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9525</xdr:rowOff>
    </xdr:from>
    <xdr:to>
      <xdr:col>4</xdr:col>
      <xdr:colOff>0</xdr:colOff>
      <xdr:row>47</xdr:row>
      <xdr:rowOff>371475</xdr:rowOff>
    </xdr:to>
    <xdr:sp>
      <xdr:nvSpPr>
        <xdr:cNvPr id="136" name="Straight Connector 3459"/>
        <xdr:cNvSpPr>
          <a:spLocks/>
        </xdr:cNvSpPr>
      </xdr:nvSpPr>
      <xdr:spPr>
        <a:xfrm>
          <a:off x="114300" y="118300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371475</xdr:colOff>
      <xdr:row>48</xdr:row>
      <xdr:rowOff>0</xdr:rowOff>
    </xdr:to>
    <xdr:sp>
      <xdr:nvSpPr>
        <xdr:cNvPr id="137" name="Straight Connector 3460"/>
        <xdr:cNvSpPr>
          <a:spLocks/>
        </xdr:cNvSpPr>
      </xdr:nvSpPr>
      <xdr:spPr>
        <a:xfrm flipV="1">
          <a:off x="114300" y="118205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8</xdr:col>
      <xdr:colOff>0</xdr:colOff>
      <xdr:row>47</xdr:row>
      <xdr:rowOff>371475</xdr:rowOff>
    </xdr:to>
    <xdr:sp>
      <xdr:nvSpPr>
        <xdr:cNvPr id="138" name="Straight Connector 3461"/>
        <xdr:cNvSpPr>
          <a:spLocks/>
        </xdr:cNvSpPr>
      </xdr:nvSpPr>
      <xdr:spPr>
        <a:xfrm>
          <a:off x="1362075" y="118300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7</xdr:col>
      <xdr:colOff>371475</xdr:colOff>
      <xdr:row>48</xdr:row>
      <xdr:rowOff>0</xdr:rowOff>
    </xdr:to>
    <xdr:sp>
      <xdr:nvSpPr>
        <xdr:cNvPr id="139" name="Straight Connector 3462"/>
        <xdr:cNvSpPr>
          <a:spLocks/>
        </xdr:cNvSpPr>
      </xdr:nvSpPr>
      <xdr:spPr>
        <a:xfrm flipV="1">
          <a:off x="1362075" y="118205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9525</xdr:rowOff>
    </xdr:from>
    <xdr:to>
      <xdr:col>12</xdr:col>
      <xdr:colOff>0</xdr:colOff>
      <xdr:row>47</xdr:row>
      <xdr:rowOff>371475</xdr:rowOff>
    </xdr:to>
    <xdr:sp>
      <xdr:nvSpPr>
        <xdr:cNvPr id="140" name="Straight Connector 3463"/>
        <xdr:cNvSpPr>
          <a:spLocks/>
        </xdr:cNvSpPr>
      </xdr:nvSpPr>
      <xdr:spPr>
        <a:xfrm>
          <a:off x="2628900" y="118300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11</xdr:col>
      <xdr:colOff>371475</xdr:colOff>
      <xdr:row>48</xdr:row>
      <xdr:rowOff>0</xdr:rowOff>
    </xdr:to>
    <xdr:sp>
      <xdr:nvSpPr>
        <xdr:cNvPr id="141" name="Straight Connector 3464"/>
        <xdr:cNvSpPr>
          <a:spLocks/>
        </xdr:cNvSpPr>
      </xdr:nvSpPr>
      <xdr:spPr>
        <a:xfrm flipV="1">
          <a:off x="2628900" y="118205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9525</xdr:rowOff>
    </xdr:from>
    <xdr:to>
      <xdr:col>16</xdr:col>
      <xdr:colOff>0</xdr:colOff>
      <xdr:row>47</xdr:row>
      <xdr:rowOff>371475</xdr:rowOff>
    </xdr:to>
    <xdr:sp>
      <xdr:nvSpPr>
        <xdr:cNvPr id="142" name="Straight Connector 3465"/>
        <xdr:cNvSpPr>
          <a:spLocks/>
        </xdr:cNvSpPr>
      </xdr:nvSpPr>
      <xdr:spPr>
        <a:xfrm>
          <a:off x="3895725" y="118300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15</xdr:col>
      <xdr:colOff>371475</xdr:colOff>
      <xdr:row>48</xdr:row>
      <xdr:rowOff>0</xdr:rowOff>
    </xdr:to>
    <xdr:sp>
      <xdr:nvSpPr>
        <xdr:cNvPr id="143" name="Straight Connector 3466"/>
        <xdr:cNvSpPr>
          <a:spLocks/>
        </xdr:cNvSpPr>
      </xdr:nvSpPr>
      <xdr:spPr>
        <a:xfrm flipV="1">
          <a:off x="3895725" y="118205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9525</xdr:rowOff>
    </xdr:from>
    <xdr:to>
      <xdr:col>20</xdr:col>
      <xdr:colOff>0</xdr:colOff>
      <xdr:row>47</xdr:row>
      <xdr:rowOff>371475</xdr:rowOff>
    </xdr:to>
    <xdr:sp>
      <xdr:nvSpPr>
        <xdr:cNvPr id="144" name="Straight Connector 3467"/>
        <xdr:cNvSpPr>
          <a:spLocks/>
        </xdr:cNvSpPr>
      </xdr:nvSpPr>
      <xdr:spPr>
        <a:xfrm>
          <a:off x="5162550" y="118300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19</xdr:col>
      <xdr:colOff>371475</xdr:colOff>
      <xdr:row>48</xdr:row>
      <xdr:rowOff>0</xdr:rowOff>
    </xdr:to>
    <xdr:sp>
      <xdr:nvSpPr>
        <xdr:cNvPr id="145" name="Straight Connector 3468"/>
        <xdr:cNvSpPr>
          <a:spLocks/>
        </xdr:cNvSpPr>
      </xdr:nvSpPr>
      <xdr:spPr>
        <a:xfrm flipV="1">
          <a:off x="5162550" y="118205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3</xdr:col>
      <xdr:colOff>371475</xdr:colOff>
      <xdr:row>48</xdr:row>
      <xdr:rowOff>9525</xdr:rowOff>
    </xdr:to>
    <xdr:sp>
      <xdr:nvSpPr>
        <xdr:cNvPr id="146" name="Straight Connector 3469"/>
        <xdr:cNvSpPr>
          <a:spLocks/>
        </xdr:cNvSpPr>
      </xdr:nvSpPr>
      <xdr:spPr>
        <a:xfrm flipV="1">
          <a:off x="114300" y="129635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7</xdr:col>
      <xdr:colOff>371475</xdr:colOff>
      <xdr:row>48</xdr:row>
      <xdr:rowOff>9525</xdr:rowOff>
    </xdr:to>
    <xdr:sp>
      <xdr:nvSpPr>
        <xdr:cNvPr id="147" name="Straight Connector 3470"/>
        <xdr:cNvSpPr>
          <a:spLocks/>
        </xdr:cNvSpPr>
      </xdr:nvSpPr>
      <xdr:spPr>
        <a:xfrm flipV="1">
          <a:off x="1362075" y="129635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11</xdr:col>
      <xdr:colOff>371475</xdr:colOff>
      <xdr:row>48</xdr:row>
      <xdr:rowOff>9525</xdr:rowOff>
    </xdr:to>
    <xdr:sp>
      <xdr:nvSpPr>
        <xdr:cNvPr id="148" name="Straight Connector 3471"/>
        <xdr:cNvSpPr>
          <a:spLocks/>
        </xdr:cNvSpPr>
      </xdr:nvSpPr>
      <xdr:spPr>
        <a:xfrm flipV="1">
          <a:off x="2628900" y="129635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15</xdr:col>
      <xdr:colOff>371475</xdr:colOff>
      <xdr:row>48</xdr:row>
      <xdr:rowOff>9525</xdr:rowOff>
    </xdr:to>
    <xdr:sp>
      <xdr:nvSpPr>
        <xdr:cNvPr id="149" name="Straight Connector 3472"/>
        <xdr:cNvSpPr>
          <a:spLocks/>
        </xdr:cNvSpPr>
      </xdr:nvSpPr>
      <xdr:spPr>
        <a:xfrm flipV="1">
          <a:off x="3895725" y="129635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19</xdr:col>
      <xdr:colOff>371475</xdr:colOff>
      <xdr:row>48</xdr:row>
      <xdr:rowOff>9525</xdr:rowOff>
    </xdr:to>
    <xdr:sp>
      <xdr:nvSpPr>
        <xdr:cNvPr id="150" name="Straight Connector 3473"/>
        <xdr:cNvSpPr>
          <a:spLocks/>
        </xdr:cNvSpPr>
      </xdr:nvSpPr>
      <xdr:spPr>
        <a:xfrm flipV="1">
          <a:off x="5162550" y="129635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4</xdr:col>
      <xdr:colOff>0</xdr:colOff>
      <xdr:row>52</xdr:row>
      <xdr:rowOff>371475</xdr:rowOff>
    </xdr:to>
    <xdr:sp>
      <xdr:nvSpPr>
        <xdr:cNvPr id="151" name="Straight Connector 3474"/>
        <xdr:cNvSpPr>
          <a:spLocks/>
        </xdr:cNvSpPr>
      </xdr:nvSpPr>
      <xdr:spPr>
        <a:xfrm>
          <a:off x="114300" y="130587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3</xdr:col>
      <xdr:colOff>371475</xdr:colOff>
      <xdr:row>53</xdr:row>
      <xdr:rowOff>0</xdr:rowOff>
    </xdr:to>
    <xdr:sp>
      <xdr:nvSpPr>
        <xdr:cNvPr id="152" name="Straight Connector 3475"/>
        <xdr:cNvSpPr>
          <a:spLocks/>
        </xdr:cNvSpPr>
      </xdr:nvSpPr>
      <xdr:spPr>
        <a:xfrm flipV="1">
          <a:off x="114300" y="130492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9525</xdr:rowOff>
    </xdr:from>
    <xdr:to>
      <xdr:col>8</xdr:col>
      <xdr:colOff>0</xdr:colOff>
      <xdr:row>52</xdr:row>
      <xdr:rowOff>371475</xdr:rowOff>
    </xdr:to>
    <xdr:sp>
      <xdr:nvSpPr>
        <xdr:cNvPr id="153" name="Straight Connector 3476"/>
        <xdr:cNvSpPr>
          <a:spLocks/>
        </xdr:cNvSpPr>
      </xdr:nvSpPr>
      <xdr:spPr>
        <a:xfrm>
          <a:off x="1362075" y="130587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7</xdr:col>
      <xdr:colOff>371475</xdr:colOff>
      <xdr:row>53</xdr:row>
      <xdr:rowOff>0</xdr:rowOff>
    </xdr:to>
    <xdr:sp>
      <xdr:nvSpPr>
        <xdr:cNvPr id="154" name="Straight Connector 3477"/>
        <xdr:cNvSpPr>
          <a:spLocks/>
        </xdr:cNvSpPr>
      </xdr:nvSpPr>
      <xdr:spPr>
        <a:xfrm flipV="1">
          <a:off x="1362075" y="130492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9525</xdr:rowOff>
    </xdr:from>
    <xdr:to>
      <xdr:col>12</xdr:col>
      <xdr:colOff>0</xdr:colOff>
      <xdr:row>52</xdr:row>
      <xdr:rowOff>371475</xdr:rowOff>
    </xdr:to>
    <xdr:sp>
      <xdr:nvSpPr>
        <xdr:cNvPr id="155" name="Straight Connector 3478"/>
        <xdr:cNvSpPr>
          <a:spLocks/>
        </xdr:cNvSpPr>
      </xdr:nvSpPr>
      <xdr:spPr>
        <a:xfrm>
          <a:off x="2628900" y="130587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11</xdr:col>
      <xdr:colOff>371475</xdr:colOff>
      <xdr:row>53</xdr:row>
      <xdr:rowOff>0</xdr:rowOff>
    </xdr:to>
    <xdr:sp>
      <xdr:nvSpPr>
        <xdr:cNvPr id="156" name="Straight Connector 3479"/>
        <xdr:cNvSpPr>
          <a:spLocks/>
        </xdr:cNvSpPr>
      </xdr:nvSpPr>
      <xdr:spPr>
        <a:xfrm flipV="1">
          <a:off x="2628900" y="130492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9525</xdr:rowOff>
    </xdr:from>
    <xdr:to>
      <xdr:col>16</xdr:col>
      <xdr:colOff>0</xdr:colOff>
      <xdr:row>52</xdr:row>
      <xdr:rowOff>371475</xdr:rowOff>
    </xdr:to>
    <xdr:sp>
      <xdr:nvSpPr>
        <xdr:cNvPr id="157" name="Straight Connector 3480"/>
        <xdr:cNvSpPr>
          <a:spLocks/>
        </xdr:cNvSpPr>
      </xdr:nvSpPr>
      <xdr:spPr>
        <a:xfrm>
          <a:off x="3895725" y="130587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15</xdr:col>
      <xdr:colOff>371475</xdr:colOff>
      <xdr:row>53</xdr:row>
      <xdr:rowOff>0</xdr:rowOff>
    </xdr:to>
    <xdr:sp>
      <xdr:nvSpPr>
        <xdr:cNvPr id="158" name="Straight Connector 3481"/>
        <xdr:cNvSpPr>
          <a:spLocks/>
        </xdr:cNvSpPr>
      </xdr:nvSpPr>
      <xdr:spPr>
        <a:xfrm flipV="1">
          <a:off x="3895725" y="130492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9525</xdr:rowOff>
    </xdr:from>
    <xdr:to>
      <xdr:col>20</xdr:col>
      <xdr:colOff>0</xdr:colOff>
      <xdr:row>52</xdr:row>
      <xdr:rowOff>371475</xdr:rowOff>
    </xdr:to>
    <xdr:sp>
      <xdr:nvSpPr>
        <xdr:cNvPr id="159" name="Straight Connector 3482"/>
        <xdr:cNvSpPr>
          <a:spLocks/>
        </xdr:cNvSpPr>
      </xdr:nvSpPr>
      <xdr:spPr>
        <a:xfrm>
          <a:off x="5162550" y="130587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0</xdr:rowOff>
    </xdr:from>
    <xdr:to>
      <xdr:col>19</xdr:col>
      <xdr:colOff>371475</xdr:colOff>
      <xdr:row>53</xdr:row>
      <xdr:rowOff>0</xdr:rowOff>
    </xdr:to>
    <xdr:sp>
      <xdr:nvSpPr>
        <xdr:cNvPr id="160" name="Straight Connector 3483"/>
        <xdr:cNvSpPr>
          <a:spLocks/>
        </xdr:cNvSpPr>
      </xdr:nvSpPr>
      <xdr:spPr>
        <a:xfrm flipV="1">
          <a:off x="5162550" y="130492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371475</xdr:colOff>
      <xdr:row>53</xdr:row>
      <xdr:rowOff>9525</xdr:rowOff>
    </xdr:to>
    <xdr:sp>
      <xdr:nvSpPr>
        <xdr:cNvPr id="161" name="Straight Connector 3484"/>
        <xdr:cNvSpPr>
          <a:spLocks/>
        </xdr:cNvSpPr>
      </xdr:nvSpPr>
      <xdr:spPr>
        <a:xfrm flipV="1">
          <a:off x="114300" y="141922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7</xdr:col>
      <xdr:colOff>371475</xdr:colOff>
      <xdr:row>53</xdr:row>
      <xdr:rowOff>9525</xdr:rowOff>
    </xdr:to>
    <xdr:sp>
      <xdr:nvSpPr>
        <xdr:cNvPr id="162" name="Straight Connector 3485"/>
        <xdr:cNvSpPr>
          <a:spLocks/>
        </xdr:cNvSpPr>
      </xdr:nvSpPr>
      <xdr:spPr>
        <a:xfrm flipV="1">
          <a:off x="1362075" y="141922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11</xdr:col>
      <xdr:colOff>371475</xdr:colOff>
      <xdr:row>53</xdr:row>
      <xdr:rowOff>9525</xdr:rowOff>
    </xdr:to>
    <xdr:sp>
      <xdr:nvSpPr>
        <xdr:cNvPr id="163" name="Straight Connector 3486"/>
        <xdr:cNvSpPr>
          <a:spLocks/>
        </xdr:cNvSpPr>
      </xdr:nvSpPr>
      <xdr:spPr>
        <a:xfrm flipV="1">
          <a:off x="2628900" y="141922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15</xdr:col>
      <xdr:colOff>371475</xdr:colOff>
      <xdr:row>53</xdr:row>
      <xdr:rowOff>9525</xdr:rowOff>
    </xdr:to>
    <xdr:sp>
      <xdr:nvSpPr>
        <xdr:cNvPr id="164" name="Straight Connector 3487"/>
        <xdr:cNvSpPr>
          <a:spLocks/>
        </xdr:cNvSpPr>
      </xdr:nvSpPr>
      <xdr:spPr>
        <a:xfrm flipV="1">
          <a:off x="3895725" y="141922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19</xdr:col>
      <xdr:colOff>371475</xdr:colOff>
      <xdr:row>53</xdr:row>
      <xdr:rowOff>9525</xdr:rowOff>
    </xdr:to>
    <xdr:sp>
      <xdr:nvSpPr>
        <xdr:cNvPr id="165" name="Straight Connector 3488"/>
        <xdr:cNvSpPr>
          <a:spLocks/>
        </xdr:cNvSpPr>
      </xdr:nvSpPr>
      <xdr:spPr>
        <a:xfrm flipV="1">
          <a:off x="5162550" y="141922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9525</xdr:rowOff>
    </xdr:from>
    <xdr:to>
      <xdr:col>4</xdr:col>
      <xdr:colOff>0</xdr:colOff>
      <xdr:row>57</xdr:row>
      <xdr:rowOff>371475</xdr:rowOff>
    </xdr:to>
    <xdr:sp>
      <xdr:nvSpPr>
        <xdr:cNvPr id="166" name="Straight Connector 3489"/>
        <xdr:cNvSpPr>
          <a:spLocks/>
        </xdr:cNvSpPr>
      </xdr:nvSpPr>
      <xdr:spPr>
        <a:xfrm>
          <a:off x="114300" y="142875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371475</xdr:colOff>
      <xdr:row>58</xdr:row>
      <xdr:rowOff>0</xdr:rowOff>
    </xdr:to>
    <xdr:sp>
      <xdr:nvSpPr>
        <xdr:cNvPr id="167" name="Straight Connector 3490"/>
        <xdr:cNvSpPr>
          <a:spLocks/>
        </xdr:cNvSpPr>
      </xdr:nvSpPr>
      <xdr:spPr>
        <a:xfrm flipV="1">
          <a:off x="114300" y="142779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9525</xdr:rowOff>
    </xdr:from>
    <xdr:to>
      <xdr:col>8</xdr:col>
      <xdr:colOff>0</xdr:colOff>
      <xdr:row>57</xdr:row>
      <xdr:rowOff>371475</xdr:rowOff>
    </xdr:to>
    <xdr:sp>
      <xdr:nvSpPr>
        <xdr:cNvPr id="168" name="Straight Connector 3491"/>
        <xdr:cNvSpPr>
          <a:spLocks/>
        </xdr:cNvSpPr>
      </xdr:nvSpPr>
      <xdr:spPr>
        <a:xfrm>
          <a:off x="1362075" y="142875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7</xdr:col>
      <xdr:colOff>371475</xdr:colOff>
      <xdr:row>58</xdr:row>
      <xdr:rowOff>0</xdr:rowOff>
    </xdr:to>
    <xdr:sp>
      <xdr:nvSpPr>
        <xdr:cNvPr id="169" name="Straight Connector 3492"/>
        <xdr:cNvSpPr>
          <a:spLocks/>
        </xdr:cNvSpPr>
      </xdr:nvSpPr>
      <xdr:spPr>
        <a:xfrm flipV="1">
          <a:off x="1362075" y="142779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9525</xdr:rowOff>
    </xdr:from>
    <xdr:to>
      <xdr:col>12</xdr:col>
      <xdr:colOff>0</xdr:colOff>
      <xdr:row>57</xdr:row>
      <xdr:rowOff>371475</xdr:rowOff>
    </xdr:to>
    <xdr:sp>
      <xdr:nvSpPr>
        <xdr:cNvPr id="170" name="Straight Connector 3493"/>
        <xdr:cNvSpPr>
          <a:spLocks/>
        </xdr:cNvSpPr>
      </xdr:nvSpPr>
      <xdr:spPr>
        <a:xfrm>
          <a:off x="2628900" y="142875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11</xdr:col>
      <xdr:colOff>371475</xdr:colOff>
      <xdr:row>58</xdr:row>
      <xdr:rowOff>0</xdr:rowOff>
    </xdr:to>
    <xdr:sp>
      <xdr:nvSpPr>
        <xdr:cNvPr id="171" name="Straight Connector 3494"/>
        <xdr:cNvSpPr>
          <a:spLocks/>
        </xdr:cNvSpPr>
      </xdr:nvSpPr>
      <xdr:spPr>
        <a:xfrm flipV="1">
          <a:off x="2628900" y="142779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9525</xdr:rowOff>
    </xdr:from>
    <xdr:to>
      <xdr:col>16</xdr:col>
      <xdr:colOff>0</xdr:colOff>
      <xdr:row>57</xdr:row>
      <xdr:rowOff>371475</xdr:rowOff>
    </xdr:to>
    <xdr:sp>
      <xdr:nvSpPr>
        <xdr:cNvPr id="172" name="Straight Connector 3495"/>
        <xdr:cNvSpPr>
          <a:spLocks/>
        </xdr:cNvSpPr>
      </xdr:nvSpPr>
      <xdr:spPr>
        <a:xfrm>
          <a:off x="3895725" y="142875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15</xdr:col>
      <xdr:colOff>371475</xdr:colOff>
      <xdr:row>58</xdr:row>
      <xdr:rowOff>0</xdr:rowOff>
    </xdr:to>
    <xdr:sp>
      <xdr:nvSpPr>
        <xdr:cNvPr id="173" name="Straight Connector 3496"/>
        <xdr:cNvSpPr>
          <a:spLocks/>
        </xdr:cNvSpPr>
      </xdr:nvSpPr>
      <xdr:spPr>
        <a:xfrm flipV="1">
          <a:off x="3895725" y="142779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9525</xdr:rowOff>
    </xdr:from>
    <xdr:to>
      <xdr:col>20</xdr:col>
      <xdr:colOff>0</xdr:colOff>
      <xdr:row>57</xdr:row>
      <xdr:rowOff>371475</xdr:rowOff>
    </xdr:to>
    <xdr:sp>
      <xdr:nvSpPr>
        <xdr:cNvPr id="174" name="Straight Connector 3497"/>
        <xdr:cNvSpPr>
          <a:spLocks/>
        </xdr:cNvSpPr>
      </xdr:nvSpPr>
      <xdr:spPr>
        <a:xfrm>
          <a:off x="5162550" y="142875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0</xdr:rowOff>
    </xdr:from>
    <xdr:to>
      <xdr:col>19</xdr:col>
      <xdr:colOff>371475</xdr:colOff>
      <xdr:row>58</xdr:row>
      <xdr:rowOff>0</xdr:rowOff>
    </xdr:to>
    <xdr:sp>
      <xdr:nvSpPr>
        <xdr:cNvPr id="175" name="Straight Connector 3498"/>
        <xdr:cNvSpPr>
          <a:spLocks/>
        </xdr:cNvSpPr>
      </xdr:nvSpPr>
      <xdr:spPr>
        <a:xfrm flipV="1">
          <a:off x="5162550" y="142779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3</xdr:col>
      <xdr:colOff>371475</xdr:colOff>
      <xdr:row>58</xdr:row>
      <xdr:rowOff>9525</xdr:rowOff>
    </xdr:to>
    <xdr:sp>
      <xdr:nvSpPr>
        <xdr:cNvPr id="176" name="Straight Connector 3499"/>
        <xdr:cNvSpPr>
          <a:spLocks/>
        </xdr:cNvSpPr>
      </xdr:nvSpPr>
      <xdr:spPr>
        <a:xfrm flipV="1">
          <a:off x="114300" y="154209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0</xdr:rowOff>
    </xdr:from>
    <xdr:to>
      <xdr:col>7</xdr:col>
      <xdr:colOff>371475</xdr:colOff>
      <xdr:row>58</xdr:row>
      <xdr:rowOff>9525</xdr:rowOff>
    </xdr:to>
    <xdr:sp>
      <xdr:nvSpPr>
        <xdr:cNvPr id="177" name="Straight Connector 3500"/>
        <xdr:cNvSpPr>
          <a:spLocks/>
        </xdr:cNvSpPr>
      </xdr:nvSpPr>
      <xdr:spPr>
        <a:xfrm flipV="1">
          <a:off x="1362075" y="154209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371475</xdr:colOff>
      <xdr:row>58</xdr:row>
      <xdr:rowOff>9525</xdr:rowOff>
    </xdr:to>
    <xdr:sp>
      <xdr:nvSpPr>
        <xdr:cNvPr id="178" name="Straight Connector 3501"/>
        <xdr:cNvSpPr>
          <a:spLocks/>
        </xdr:cNvSpPr>
      </xdr:nvSpPr>
      <xdr:spPr>
        <a:xfrm flipV="1">
          <a:off x="2628900" y="154209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58</xdr:row>
      <xdr:rowOff>0</xdr:rowOff>
    </xdr:from>
    <xdr:to>
      <xdr:col>15</xdr:col>
      <xdr:colOff>371475</xdr:colOff>
      <xdr:row>58</xdr:row>
      <xdr:rowOff>9525</xdr:rowOff>
    </xdr:to>
    <xdr:sp>
      <xdr:nvSpPr>
        <xdr:cNvPr id="179" name="Straight Connector 3502"/>
        <xdr:cNvSpPr>
          <a:spLocks/>
        </xdr:cNvSpPr>
      </xdr:nvSpPr>
      <xdr:spPr>
        <a:xfrm flipV="1">
          <a:off x="3895725" y="154209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0</xdr:rowOff>
    </xdr:from>
    <xdr:to>
      <xdr:col>19</xdr:col>
      <xdr:colOff>371475</xdr:colOff>
      <xdr:row>58</xdr:row>
      <xdr:rowOff>9525</xdr:rowOff>
    </xdr:to>
    <xdr:sp>
      <xdr:nvSpPr>
        <xdr:cNvPr id="180" name="Straight Connector 3503"/>
        <xdr:cNvSpPr>
          <a:spLocks/>
        </xdr:cNvSpPr>
      </xdr:nvSpPr>
      <xdr:spPr>
        <a:xfrm flipV="1">
          <a:off x="5162550" y="154209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9525</xdr:rowOff>
    </xdr:from>
    <xdr:to>
      <xdr:col>4</xdr:col>
      <xdr:colOff>0</xdr:colOff>
      <xdr:row>62</xdr:row>
      <xdr:rowOff>371475</xdr:rowOff>
    </xdr:to>
    <xdr:sp>
      <xdr:nvSpPr>
        <xdr:cNvPr id="181" name="Straight Connector 3504"/>
        <xdr:cNvSpPr>
          <a:spLocks/>
        </xdr:cNvSpPr>
      </xdr:nvSpPr>
      <xdr:spPr>
        <a:xfrm>
          <a:off x="114300" y="155162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3</xdr:col>
      <xdr:colOff>371475</xdr:colOff>
      <xdr:row>63</xdr:row>
      <xdr:rowOff>0</xdr:rowOff>
    </xdr:to>
    <xdr:sp>
      <xdr:nvSpPr>
        <xdr:cNvPr id="182" name="Straight Connector 3505"/>
        <xdr:cNvSpPr>
          <a:spLocks/>
        </xdr:cNvSpPr>
      </xdr:nvSpPr>
      <xdr:spPr>
        <a:xfrm flipV="1">
          <a:off x="114300" y="155067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8</xdr:col>
      <xdr:colOff>0</xdr:colOff>
      <xdr:row>62</xdr:row>
      <xdr:rowOff>371475</xdr:rowOff>
    </xdr:to>
    <xdr:sp>
      <xdr:nvSpPr>
        <xdr:cNvPr id="183" name="Straight Connector 3506"/>
        <xdr:cNvSpPr>
          <a:spLocks/>
        </xdr:cNvSpPr>
      </xdr:nvSpPr>
      <xdr:spPr>
        <a:xfrm>
          <a:off x="1362075" y="155162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7</xdr:col>
      <xdr:colOff>371475</xdr:colOff>
      <xdr:row>63</xdr:row>
      <xdr:rowOff>0</xdr:rowOff>
    </xdr:to>
    <xdr:sp>
      <xdr:nvSpPr>
        <xdr:cNvPr id="184" name="Straight Connector 3507"/>
        <xdr:cNvSpPr>
          <a:spLocks/>
        </xdr:cNvSpPr>
      </xdr:nvSpPr>
      <xdr:spPr>
        <a:xfrm flipV="1">
          <a:off x="1362075" y="155067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9525</xdr:rowOff>
    </xdr:from>
    <xdr:to>
      <xdr:col>12</xdr:col>
      <xdr:colOff>0</xdr:colOff>
      <xdr:row>62</xdr:row>
      <xdr:rowOff>371475</xdr:rowOff>
    </xdr:to>
    <xdr:sp>
      <xdr:nvSpPr>
        <xdr:cNvPr id="185" name="Straight Connector 3508"/>
        <xdr:cNvSpPr>
          <a:spLocks/>
        </xdr:cNvSpPr>
      </xdr:nvSpPr>
      <xdr:spPr>
        <a:xfrm>
          <a:off x="2628900" y="155162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11</xdr:col>
      <xdr:colOff>371475</xdr:colOff>
      <xdr:row>63</xdr:row>
      <xdr:rowOff>0</xdr:rowOff>
    </xdr:to>
    <xdr:sp>
      <xdr:nvSpPr>
        <xdr:cNvPr id="186" name="Straight Connector 3509"/>
        <xdr:cNvSpPr>
          <a:spLocks/>
        </xdr:cNvSpPr>
      </xdr:nvSpPr>
      <xdr:spPr>
        <a:xfrm flipV="1">
          <a:off x="2628900" y="155067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9525</xdr:rowOff>
    </xdr:from>
    <xdr:to>
      <xdr:col>16</xdr:col>
      <xdr:colOff>0</xdr:colOff>
      <xdr:row>62</xdr:row>
      <xdr:rowOff>371475</xdr:rowOff>
    </xdr:to>
    <xdr:sp>
      <xdr:nvSpPr>
        <xdr:cNvPr id="187" name="Straight Connector 3510"/>
        <xdr:cNvSpPr>
          <a:spLocks/>
        </xdr:cNvSpPr>
      </xdr:nvSpPr>
      <xdr:spPr>
        <a:xfrm>
          <a:off x="3895725" y="155162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15</xdr:col>
      <xdr:colOff>371475</xdr:colOff>
      <xdr:row>63</xdr:row>
      <xdr:rowOff>0</xdr:rowOff>
    </xdr:to>
    <xdr:sp>
      <xdr:nvSpPr>
        <xdr:cNvPr id="188" name="Straight Connector 3511"/>
        <xdr:cNvSpPr>
          <a:spLocks/>
        </xdr:cNvSpPr>
      </xdr:nvSpPr>
      <xdr:spPr>
        <a:xfrm flipV="1">
          <a:off x="3895725" y="155067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9525</xdr:rowOff>
    </xdr:from>
    <xdr:to>
      <xdr:col>20</xdr:col>
      <xdr:colOff>0</xdr:colOff>
      <xdr:row>62</xdr:row>
      <xdr:rowOff>371475</xdr:rowOff>
    </xdr:to>
    <xdr:sp>
      <xdr:nvSpPr>
        <xdr:cNvPr id="189" name="Straight Connector 3512"/>
        <xdr:cNvSpPr>
          <a:spLocks/>
        </xdr:cNvSpPr>
      </xdr:nvSpPr>
      <xdr:spPr>
        <a:xfrm>
          <a:off x="5162550" y="155162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0</xdr:rowOff>
    </xdr:from>
    <xdr:to>
      <xdr:col>19</xdr:col>
      <xdr:colOff>371475</xdr:colOff>
      <xdr:row>63</xdr:row>
      <xdr:rowOff>0</xdr:rowOff>
    </xdr:to>
    <xdr:sp>
      <xdr:nvSpPr>
        <xdr:cNvPr id="190" name="Straight Connector 3513"/>
        <xdr:cNvSpPr>
          <a:spLocks/>
        </xdr:cNvSpPr>
      </xdr:nvSpPr>
      <xdr:spPr>
        <a:xfrm flipV="1">
          <a:off x="5162550" y="155067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3</xdr:col>
      <xdr:colOff>371475</xdr:colOff>
      <xdr:row>63</xdr:row>
      <xdr:rowOff>9525</xdr:rowOff>
    </xdr:to>
    <xdr:sp>
      <xdr:nvSpPr>
        <xdr:cNvPr id="191" name="Straight Connector 3514"/>
        <xdr:cNvSpPr>
          <a:spLocks/>
        </xdr:cNvSpPr>
      </xdr:nvSpPr>
      <xdr:spPr>
        <a:xfrm flipV="1">
          <a:off x="114300" y="166497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7</xdr:col>
      <xdr:colOff>371475</xdr:colOff>
      <xdr:row>63</xdr:row>
      <xdr:rowOff>9525</xdr:rowOff>
    </xdr:to>
    <xdr:sp>
      <xdr:nvSpPr>
        <xdr:cNvPr id="192" name="Straight Connector 3515"/>
        <xdr:cNvSpPr>
          <a:spLocks/>
        </xdr:cNvSpPr>
      </xdr:nvSpPr>
      <xdr:spPr>
        <a:xfrm flipV="1">
          <a:off x="1362075" y="166497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11</xdr:col>
      <xdr:colOff>371475</xdr:colOff>
      <xdr:row>63</xdr:row>
      <xdr:rowOff>9525</xdr:rowOff>
    </xdr:to>
    <xdr:sp>
      <xdr:nvSpPr>
        <xdr:cNvPr id="193" name="Straight Connector 3516"/>
        <xdr:cNvSpPr>
          <a:spLocks/>
        </xdr:cNvSpPr>
      </xdr:nvSpPr>
      <xdr:spPr>
        <a:xfrm flipV="1">
          <a:off x="2628900" y="166497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15</xdr:col>
      <xdr:colOff>371475</xdr:colOff>
      <xdr:row>63</xdr:row>
      <xdr:rowOff>9525</xdr:rowOff>
    </xdr:to>
    <xdr:sp>
      <xdr:nvSpPr>
        <xdr:cNvPr id="194" name="Straight Connector 3517"/>
        <xdr:cNvSpPr>
          <a:spLocks/>
        </xdr:cNvSpPr>
      </xdr:nvSpPr>
      <xdr:spPr>
        <a:xfrm flipV="1">
          <a:off x="3895725" y="166497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19</xdr:col>
      <xdr:colOff>371475</xdr:colOff>
      <xdr:row>63</xdr:row>
      <xdr:rowOff>9525</xdr:rowOff>
    </xdr:to>
    <xdr:sp>
      <xdr:nvSpPr>
        <xdr:cNvPr id="195" name="Straight Connector 3518"/>
        <xdr:cNvSpPr>
          <a:spLocks/>
        </xdr:cNvSpPr>
      </xdr:nvSpPr>
      <xdr:spPr>
        <a:xfrm flipV="1">
          <a:off x="5162550" y="166497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4</xdr:col>
      <xdr:colOff>0</xdr:colOff>
      <xdr:row>67</xdr:row>
      <xdr:rowOff>371475</xdr:rowOff>
    </xdr:to>
    <xdr:sp>
      <xdr:nvSpPr>
        <xdr:cNvPr id="196" name="Straight Connector 3519"/>
        <xdr:cNvSpPr>
          <a:spLocks/>
        </xdr:cNvSpPr>
      </xdr:nvSpPr>
      <xdr:spPr>
        <a:xfrm>
          <a:off x="114300" y="167449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3</xdr:col>
      <xdr:colOff>371475</xdr:colOff>
      <xdr:row>68</xdr:row>
      <xdr:rowOff>0</xdr:rowOff>
    </xdr:to>
    <xdr:sp>
      <xdr:nvSpPr>
        <xdr:cNvPr id="197" name="Straight Connector 3520"/>
        <xdr:cNvSpPr>
          <a:spLocks/>
        </xdr:cNvSpPr>
      </xdr:nvSpPr>
      <xdr:spPr>
        <a:xfrm flipV="1">
          <a:off x="114300" y="167354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9525</xdr:rowOff>
    </xdr:from>
    <xdr:to>
      <xdr:col>8</xdr:col>
      <xdr:colOff>0</xdr:colOff>
      <xdr:row>67</xdr:row>
      <xdr:rowOff>371475</xdr:rowOff>
    </xdr:to>
    <xdr:sp>
      <xdr:nvSpPr>
        <xdr:cNvPr id="198" name="Straight Connector 3521"/>
        <xdr:cNvSpPr>
          <a:spLocks/>
        </xdr:cNvSpPr>
      </xdr:nvSpPr>
      <xdr:spPr>
        <a:xfrm>
          <a:off x="1362075" y="167449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7</xdr:col>
      <xdr:colOff>371475</xdr:colOff>
      <xdr:row>68</xdr:row>
      <xdr:rowOff>0</xdr:rowOff>
    </xdr:to>
    <xdr:sp>
      <xdr:nvSpPr>
        <xdr:cNvPr id="199" name="Straight Connector 3522"/>
        <xdr:cNvSpPr>
          <a:spLocks/>
        </xdr:cNvSpPr>
      </xdr:nvSpPr>
      <xdr:spPr>
        <a:xfrm flipV="1">
          <a:off x="1362075" y="167354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12</xdr:col>
      <xdr:colOff>0</xdr:colOff>
      <xdr:row>67</xdr:row>
      <xdr:rowOff>371475</xdr:rowOff>
    </xdr:to>
    <xdr:sp>
      <xdr:nvSpPr>
        <xdr:cNvPr id="200" name="Straight Connector 3523"/>
        <xdr:cNvSpPr>
          <a:spLocks/>
        </xdr:cNvSpPr>
      </xdr:nvSpPr>
      <xdr:spPr>
        <a:xfrm>
          <a:off x="2628900" y="167449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11</xdr:col>
      <xdr:colOff>371475</xdr:colOff>
      <xdr:row>68</xdr:row>
      <xdr:rowOff>0</xdr:rowOff>
    </xdr:to>
    <xdr:sp>
      <xdr:nvSpPr>
        <xdr:cNvPr id="201" name="Straight Connector 3524"/>
        <xdr:cNvSpPr>
          <a:spLocks/>
        </xdr:cNvSpPr>
      </xdr:nvSpPr>
      <xdr:spPr>
        <a:xfrm flipV="1">
          <a:off x="2628900" y="167354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9525</xdr:rowOff>
    </xdr:from>
    <xdr:to>
      <xdr:col>16</xdr:col>
      <xdr:colOff>0</xdr:colOff>
      <xdr:row>67</xdr:row>
      <xdr:rowOff>371475</xdr:rowOff>
    </xdr:to>
    <xdr:sp>
      <xdr:nvSpPr>
        <xdr:cNvPr id="202" name="Straight Connector 3525"/>
        <xdr:cNvSpPr>
          <a:spLocks/>
        </xdr:cNvSpPr>
      </xdr:nvSpPr>
      <xdr:spPr>
        <a:xfrm>
          <a:off x="3895725" y="167449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15</xdr:col>
      <xdr:colOff>371475</xdr:colOff>
      <xdr:row>68</xdr:row>
      <xdr:rowOff>0</xdr:rowOff>
    </xdr:to>
    <xdr:sp>
      <xdr:nvSpPr>
        <xdr:cNvPr id="203" name="Straight Connector 3526"/>
        <xdr:cNvSpPr>
          <a:spLocks/>
        </xdr:cNvSpPr>
      </xdr:nvSpPr>
      <xdr:spPr>
        <a:xfrm flipV="1">
          <a:off x="3895725" y="167354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65</xdr:row>
      <xdr:rowOff>9525</xdr:rowOff>
    </xdr:from>
    <xdr:to>
      <xdr:col>20</xdr:col>
      <xdr:colOff>0</xdr:colOff>
      <xdr:row>67</xdr:row>
      <xdr:rowOff>371475</xdr:rowOff>
    </xdr:to>
    <xdr:sp>
      <xdr:nvSpPr>
        <xdr:cNvPr id="204" name="Straight Connector 3527"/>
        <xdr:cNvSpPr>
          <a:spLocks/>
        </xdr:cNvSpPr>
      </xdr:nvSpPr>
      <xdr:spPr>
        <a:xfrm>
          <a:off x="5162550" y="167449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65</xdr:row>
      <xdr:rowOff>0</xdr:rowOff>
    </xdr:from>
    <xdr:to>
      <xdr:col>19</xdr:col>
      <xdr:colOff>371475</xdr:colOff>
      <xdr:row>68</xdr:row>
      <xdr:rowOff>0</xdr:rowOff>
    </xdr:to>
    <xdr:sp>
      <xdr:nvSpPr>
        <xdr:cNvPr id="205" name="Straight Connector 3528"/>
        <xdr:cNvSpPr>
          <a:spLocks/>
        </xdr:cNvSpPr>
      </xdr:nvSpPr>
      <xdr:spPr>
        <a:xfrm flipV="1">
          <a:off x="5162550" y="167354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3</xdr:col>
      <xdr:colOff>371475</xdr:colOff>
      <xdr:row>68</xdr:row>
      <xdr:rowOff>9525</xdr:rowOff>
    </xdr:to>
    <xdr:sp>
      <xdr:nvSpPr>
        <xdr:cNvPr id="206" name="Straight Connector 3529"/>
        <xdr:cNvSpPr>
          <a:spLocks/>
        </xdr:cNvSpPr>
      </xdr:nvSpPr>
      <xdr:spPr>
        <a:xfrm flipV="1">
          <a:off x="114300" y="178784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7</xdr:col>
      <xdr:colOff>371475</xdr:colOff>
      <xdr:row>68</xdr:row>
      <xdr:rowOff>9525</xdr:rowOff>
    </xdr:to>
    <xdr:sp>
      <xdr:nvSpPr>
        <xdr:cNvPr id="207" name="Straight Connector 3530"/>
        <xdr:cNvSpPr>
          <a:spLocks/>
        </xdr:cNvSpPr>
      </xdr:nvSpPr>
      <xdr:spPr>
        <a:xfrm flipV="1">
          <a:off x="1362075" y="178784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68</xdr:row>
      <xdr:rowOff>0</xdr:rowOff>
    </xdr:from>
    <xdr:to>
      <xdr:col>11</xdr:col>
      <xdr:colOff>371475</xdr:colOff>
      <xdr:row>68</xdr:row>
      <xdr:rowOff>9525</xdr:rowOff>
    </xdr:to>
    <xdr:sp>
      <xdr:nvSpPr>
        <xdr:cNvPr id="208" name="Straight Connector 3531"/>
        <xdr:cNvSpPr>
          <a:spLocks/>
        </xdr:cNvSpPr>
      </xdr:nvSpPr>
      <xdr:spPr>
        <a:xfrm flipV="1">
          <a:off x="2628900" y="178784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68</xdr:row>
      <xdr:rowOff>0</xdr:rowOff>
    </xdr:from>
    <xdr:to>
      <xdr:col>15</xdr:col>
      <xdr:colOff>371475</xdr:colOff>
      <xdr:row>68</xdr:row>
      <xdr:rowOff>9525</xdr:rowOff>
    </xdr:to>
    <xdr:sp>
      <xdr:nvSpPr>
        <xdr:cNvPr id="209" name="Straight Connector 3532"/>
        <xdr:cNvSpPr>
          <a:spLocks/>
        </xdr:cNvSpPr>
      </xdr:nvSpPr>
      <xdr:spPr>
        <a:xfrm flipV="1">
          <a:off x="3895725" y="178784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68</xdr:row>
      <xdr:rowOff>0</xdr:rowOff>
    </xdr:from>
    <xdr:to>
      <xdr:col>19</xdr:col>
      <xdr:colOff>371475</xdr:colOff>
      <xdr:row>68</xdr:row>
      <xdr:rowOff>9525</xdr:rowOff>
    </xdr:to>
    <xdr:sp>
      <xdr:nvSpPr>
        <xdr:cNvPr id="210" name="Straight Connector 3533"/>
        <xdr:cNvSpPr>
          <a:spLocks/>
        </xdr:cNvSpPr>
      </xdr:nvSpPr>
      <xdr:spPr>
        <a:xfrm flipV="1">
          <a:off x="5162550" y="178784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9525</xdr:rowOff>
    </xdr:from>
    <xdr:to>
      <xdr:col>4</xdr:col>
      <xdr:colOff>0</xdr:colOff>
      <xdr:row>72</xdr:row>
      <xdr:rowOff>371475</xdr:rowOff>
    </xdr:to>
    <xdr:sp>
      <xdr:nvSpPr>
        <xdr:cNvPr id="211" name="Straight Connector 3534"/>
        <xdr:cNvSpPr>
          <a:spLocks/>
        </xdr:cNvSpPr>
      </xdr:nvSpPr>
      <xdr:spPr>
        <a:xfrm>
          <a:off x="114300" y="187356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371475</xdr:colOff>
      <xdr:row>73</xdr:row>
      <xdr:rowOff>0</xdr:rowOff>
    </xdr:to>
    <xdr:sp>
      <xdr:nvSpPr>
        <xdr:cNvPr id="212" name="Straight Connector 3535"/>
        <xdr:cNvSpPr>
          <a:spLocks/>
        </xdr:cNvSpPr>
      </xdr:nvSpPr>
      <xdr:spPr>
        <a:xfrm flipV="1">
          <a:off x="114300" y="187261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9525</xdr:rowOff>
    </xdr:from>
    <xdr:to>
      <xdr:col>8</xdr:col>
      <xdr:colOff>0</xdr:colOff>
      <xdr:row>72</xdr:row>
      <xdr:rowOff>371475</xdr:rowOff>
    </xdr:to>
    <xdr:sp>
      <xdr:nvSpPr>
        <xdr:cNvPr id="213" name="Straight Connector 3536"/>
        <xdr:cNvSpPr>
          <a:spLocks/>
        </xdr:cNvSpPr>
      </xdr:nvSpPr>
      <xdr:spPr>
        <a:xfrm>
          <a:off x="1362075" y="187356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7</xdr:col>
      <xdr:colOff>371475</xdr:colOff>
      <xdr:row>73</xdr:row>
      <xdr:rowOff>0</xdr:rowOff>
    </xdr:to>
    <xdr:sp>
      <xdr:nvSpPr>
        <xdr:cNvPr id="214" name="Straight Connector 3537"/>
        <xdr:cNvSpPr>
          <a:spLocks/>
        </xdr:cNvSpPr>
      </xdr:nvSpPr>
      <xdr:spPr>
        <a:xfrm flipV="1">
          <a:off x="1362075" y="187261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9525</xdr:rowOff>
    </xdr:from>
    <xdr:to>
      <xdr:col>12</xdr:col>
      <xdr:colOff>0</xdr:colOff>
      <xdr:row>72</xdr:row>
      <xdr:rowOff>371475</xdr:rowOff>
    </xdr:to>
    <xdr:sp>
      <xdr:nvSpPr>
        <xdr:cNvPr id="215" name="Straight Connector 3538"/>
        <xdr:cNvSpPr>
          <a:spLocks/>
        </xdr:cNvSpPr>
      </xdr:nvSpPr>
      <xdr:spPr>
        <a:xfrm>
          <a:off x="2628900" y="187356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11</xdr:col>
      <xdr:colOff>371475</xdr:colOff>
      <xdr:row>73</xdr:row>
      <xdr:rowOff>0</xdr:rowOff>
    </xdr:to>
    <xdr:sp>
      <xdr:nvSpPr>
        <xdr:cNvPr id="216" name="Straight Connector 3539"/>
        <xdr:cNvSpPr>
          <a:spLocks/>
        </xdr:cNvSpPr>
      </xdr:nvSpPr>
      <xdr:spPr>
        <a:xfrm flipV="1">
          <a:off x="2628900" y="187261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70</xdr:row>
      <xdr:rowOff>9525</xdr:rowOff>
    </xdr:from>
    <xdr:to>
      <xdr:col>16</xdr:col>
      <xdr:colOff>0</xdr:colOff>
      <xdr:row>72</xdr:row>
      <xdr:rowOff>371475</xdr:rowOff>
    </xdr:to>
    <xdr:sp>
      <xdr:nvSpPr>
        <xdr:cNvPr id="217" name="Straight Connector 3540"/>
        <xdr:cNvSpPr>
          <a:spLocks/>
        </xdr:cNvSpPr>
      </xdr:nvSpPr>
      <xdr:spPr>
        <a:xfrm>
          <a:off x="3895725" y="187356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70</xdr:row>
      <xdr:rowOff>0</xdr:rowOff>
    </xdr:from>
    <xdr:to>
      <xdr:col>15</xdr:col>
      <xdr:colOff>371475</xdr:colOff>
      <xdr:row>73</xdr:row>
      <xdr:rowOff>0</xdr:rowOff>
    </xdr:to>
    <xdr:sp>
      <xdr:nvSpPr>
        <xdr:cNvPr id="218" name="Straight Connector 3541"/>
        <xdr:cNvSpPr>
          <a:spLocks/>
        </xdr:cNvSpPr>
      </xdr:nvSpPr>
      <xdr:spPr>
        <a:xfrm flipV="1">
          <a:off x="3895725" y="187261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70</xdr:row>
      <xdr:rowOff>9525</xdr:rowOff>
    </xdr:from>
    <xdr:to>
      <xdr:col>20</xdr:col>
      <xdr:colOff>0</xdr:colOff>
      <xdr:row>72</xdr:row>
      <xdr:rowOff>371475</xdr:rowOff>
    </xdr:to>
    <xdr:sp>
      <xdr:nvSpPr>
        <xdr:cNvPr id="219" name="Straight Connector 3542"/>
        <xdr:cNvSpPr>
          <a:spLocks/>
        </xdr:cNvSpPr>
      </xdr:nvSpPr>
      <xdr:spPr>
        <a:xfrm>
          <a:off x="5162550" y="187356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70</xdr:row>
      <xdr:rowOff>0</xdr:rowOff>
    </xdr:from>
    <xdr:to>
      <xdr:col>19</xdr:col>
      <xdr:colOff>371475</xdr:colOff>
      <xdr:row>73</xdr:row>
      <xdr:rowOff>0</xdr:rowOff>
    </xdr:to>
    <xdr:sp>
      <xdr:nvSpPr>
        <xdr:cNvPr id="220" name="Straight Connector 3543"/>
        <xdr:cNvSpPr>
          <a:spLocks/>
        </xdr:cNvSpPr>
      </xdr:nvSpPr>
      <xdr:spPr>
        <a:xfrm flipV="1">
          <a:off x="5162550" y="187261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3</xdr:col>
      <xdr:colOff>371475</xdr:colOff>
      <xdr:row>73</xdr:row>
      <xdr:rowOff>9525</xdr:rowOff>
    </xdr:to>
    <xdr:sp>
      <xdr:nvSpPr>
        <xdr:cNvPr id="221" name="Straight Connector 3544"/>
        <xdr:cNvSpPr>
          <a:spLocks/>
        </xdr:cNvSpPr>
      </xdr:nvSpPr>
      <xdr:spPr>
        <a:xfrm flipV="1">
          <a:off x="114300" y="198691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7</xdr:col>
      <xdr:colOff>371475</xdr:colOff>
      <xdr:row>73</xdr:row>
      <xdr:rowOff>9525</xdr:rowOff>
    </xdr:to>
    <xdr:sp>
      <xdr:nvSpPr>
        <xdr:cNvPr id="222" name="Straight Connector 3545"/>
        <xdr:cNvSpPr>
          <a:spLocks/>
        </xdr:cNvSpPr>
      </xdr:nvSpPr>
      <xdr:spPr>
        <a:xfrm flipV="1">
          <a:off x="1362075" y="198691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11</xdr:col>
      <xdr:colOff>371475</xdr:colOff>
      <xdr:row>73</xdr:row>
      <xdr:rowOff>9525</xdr:rowOff>
    </xdr:to>
    <xdr:sp>
      <xdr:nvSpPr>
        <xdr:cNvPr id="223" name="Straight Connector 3546"/>
        <xdr:cNvSpPr>
          <a:spLocks/>
        </xdr:cNvSpPr>
      </xdr:nvSpPr>
      <xdr:spPr>
        <a:xfrm flipV="1">
          <a:off x="2628900" y="198691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15</xdr:col>
      <xdr:colOff>371475</xdr:colOff>
      <xdr:row>73</xdr:row>
      <xdr:rowOff>9525</xdr:rowOff>
    </xdr:to>
    <xdr:sp>
      <xdr:nvSpPr>
        <xdr:cNvPr id="224" name="Straight Connector 3547"/>
        <xdr:cNvSpPr>
          <a:spLocks/>
        </xdr:cNvSpPr>
      </xdr:nvSpPr>
      <xdr:spPr>
        <a:xfrm flipV="1">
          <a:off x="3895725" y="198691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19</xdr:col>
      <xdr:colOff>371475</xdr:colOff>
      <xdr:row>73</xdr:row>
      <xdr:rowOff>9525</xdr:rowOff>
    </xdr:to>
    <xdr:sp>
      <xdr:nvSpPr>
        <xdr:cNvPr id="225" name="Straight Connector 3548"/>
        <xdr:cNvSpPr>
          <a:spLocks/>
        </xdr:cNvSpPr>
      </xdr:nvSpPr>
      <xdr:spPr>
        <a:xfrm flipV="1">
          <a:off x="5162550" y="198691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9525</xdr:rowOff>
    </xdr:from>
    <xdr:to>
      <xdr:col>4</xdr:col>
      <xdr:colOff>0</xdr:colOff>
      <xdr:row>77</xdr:row>
      <xdr:rowOff>371475</xdr:rowOff>
    </xdr:to>
    <xdr:sp>
      <xdr:nvSpPr>
        <xdr:cNvPr id="226" name="Straight Connector 3549"/>
        <xdr:cNvSpPr>
          <a:spLocks/>
        </xdr:cNvSpPr>
      </xdr:nvSpPr>
      <xdr:spPr>
        <a:xfrm>
          <a:off x="114300" y="199644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3</xdr:col>
      <xdr:colOff>371475</xdr:colOff>
      <xdr:row>78</xdr:row>
      <xdr:rowOff>0</xdr:rowOff>
    </xdr:to>
    <xdr:sp>
      <xdr:nvSpPr>
        <xdr:cNvPr id="227" name="Straight Connector 3550"/>
        <xdr:cNvSpPr>
          <a:spLocks/>
        </xdr:cNvSpPr>
      </xdr:nvSpPr>
      <xdr:spPr>
        <a:xfrm flipV="1">
          <a:off x="114300" y="199548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9525</xdr:rowOff>
    </xdr:from>
    <xdr:to>
      <xdr:col>8</xdr:col>
      <xdr:colOff>0</xdr:colOff>
      <xdr:row>77</xdr:row>
      <xdr:rowOff>371475</xdr:rowOff>
    </xdr:to>
    <xdr:sp>
      <xdr:nvSpPr>
        <xdr:cNvPr id="228" name="Straight Connector 3551"/>
        <xdr:cNvSpPr>
          <a:spLocks/>
        </xdr:cNvSpPr>
      </xdr:nvSpPr>
      <xdr:spPr>
        <a:xfrm>
          <a:off x="1362075" y="199644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7</xdr:col>
      <xdr:colOff>371475</xdr:colOff>
      <xdr:row>78</xdr:row>
      <xdr:rowOff>0</xdr:rowOff>
    </xdr:to>
    <xdr:sp>
      <xdr:nvSpPr>
        <xdr:cNvPr id="229" name="Straight Connector 3552"/>
        <xdr:cNvSpPr>
          <a:spLocks/>
        </xdr:cNvSpPr>
      </xdr:nvSpPr>
      <xdr:spPr>
        <a:xfrm flipV="1">
          <a:off x="1362075" y="199548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9525</xdr:rowOff>
    </xdr:from>
    <xdr:to>
      <xdr:col>12</xdr:col>
      <xdr:colOff>0</xdr:colOff>
      <xdr:row>77</xdr:row>
      <xdr:rowOff>371475</xdr:rowOff>
    </xdr:to>
    <xdr:sp>
      <xdr:nvSpPr>
        <xdr:cNvPr id="230" name="Straight Connector 3553"/>
        <xdr:cNvSpPr>
          <a:spLocks/>
        </xdr:cNvSpPr>
      </xdr:nvSpPr>
      <xdr:spPr>
        <a:xfrm>
          <a:off x="2628900" y="199644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0</xdr:rowOff>
    </xdr:from>
    <xdr:to>
      <xdr:col>11</xdr:col>
      <xdr:colOff>371475</xdr:colOff>
      <xdr:row>78</xdr:row>
      <xdr:rowOff>0</xdr:rowOff>
    </xdr:to>
    <xdr:sp>
      <xdr:nvSpPr>
        <xdr:cNvPr id="231" name="Straight Connector 3554"/>
        <xdr:cNvSpPr>
          <a:spLocks/>
        </xdr:cNvSpPr>
      </xdr:nvSpPr>
      <xdr:spPr>
        <a:xfrm flipV="1">
          <a:off x="2628900" y="199548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9525</xdr:rowOff>
    </xdr:from>
    <xdr:to>
      <xdr:col>16</xdr:col>
      <xdr:colOff>0</xdr:colOff>
      <xdr:row>77</xdr:row>
      <xdr:rowOff>371475</xdr:rowOff>
    </xdr:to>
    <xdr:sp>
      <xdr:nvSpPr>
        <xdr:cNvPr id="232" name="Straight Connector 3555"/>
        <xdr:cNvSpPr>
          <a:spLocks/>
        </xdr:cNvSpPr>
      </xdr:nvSpPr>
      <xdr:spPr>
        <a:xfrm>
          <a:off x="3895725" y="199644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15</xdr:col>
      <xdr:colOff>371475</xdr:colOff>
      <xdr:row>78</xdr:row>
      <xdr:rowOff>0</xdr:rowOff>
    </xdr:to>
    <xdr:sp>
      <xdr:nvSpPr>
        <xdr:cNvPr id="233" name="Straight Connector 3556"/>
        <xdr:cNvSpPr>
          <a:spLocks/>
        </xdr:cNvSpPr>
      </xdr:nvSpPr>
      <xdr:spPr>
        <a:xfrm flipV="1">
          <a:off x="3895725" y="199548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75</xdr:row>
      <xdr:rowOff>9525</xdr:rowOff>
    </xdr:from>
    <xdr:to>
      <xdr:col>20</xdr:col>
      <xdr:colOff>0</xdr:colOff>
      <xdr:row>77</xdr:row>
      <xdr:rowOff>371475</xdr:rowOff>
    </xdr:to>
    <xdr:sp>
      <xdr:nvSpPr>
        <xdr:cNvPr id="234" name="Straight Connector 3557"/>
        <xdr:cNvSpPr>
          <a:spLocks/>
        </xdr:cNvSpPr>
      </xdr:nvSpPr>
      <xdr:spPr>
        <a:xfrm>
          <a:off x="5162550" y="199644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75</xdr:row>
      <xdr:rowOff>0</xdr:rowOff>
    </xdr:from>
    <xdr:to>
      <xdr:col>19</xdr:col>
      <xdr:colOff>371475</xdr:colOff>
      <xdr:row>78</xdr:row>
      <xdr:rowOff>0</xdr:rowOff>
    </xdr:to>
    <xdr:sp>
      <xdr:nvSpPr>
        <xdr:cNvPr id="235" name="Straight Connector 3558"/>
        <xdr:cNvSpPr>
          <a:spLocks/>
        </xdr:cNvSpPr>
      </xdr:nvSpPr>
      <xdr:spPr>
        <a:xfrm flipV="1">
          <a:off x="5162550" y="199548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3</xdr:col>
      <xdr:colOff>371475</xdr:colOff>
      <xdr:row>78</xdr:row>
      <xdr:rowOff>9525</xdr:rowOff>
    </xdr:to>
    <xdr:sp>
      <xdr:nvSpPr>
        <xdr:cNvPr id="236" name="Straight Connector 3559"/>
        <xdr:cNvSpPr>
          <a:spLocks/>
        </xdr:cNvSpPr>
      </xdr:nvSpPr>
      <xdr:spPr>
        <a:xfrm flipV="1">
          <a:off x="114300" y="210978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7</xdr:col>
      <xdr:colOff>371475</xdr:colOff>
      <xdr:row>78</xdr:row>
      <xdr:rowOff>9525</xdr:rowOff>
    </xdr:to>
    <xdr:sp>
      <xdr:nvSpPr>
        <xdr:cNvPr id="237" name="Straight Connector 3560"/>
        <xdr:cNvSpPr>
          <a:spLocks/>
        </xdr:cNvSpPr>
      </xdr:nvSpPr>
      <xdr:spPr>
        <a:xfrm flipV="1">
          <a:off x="1362075" y="210978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0</xdr:rowOff>
    </xdr:from>
    <xdr:to>
      <xdr:col>11</xdr:col>
      <xdr:colOff>371475</xdr:colOff>
      <xdr:row>78</xdr:row>
      <xdr:rowOff>9525</xdr:rowOff>
    </xdr:to>
    <xdr:sp>
      <xdr:nvSpPr>
        <xdr:cNvPr id="238" name="Straight Connector 3561"/>
        <xdr:cNvSpPr>
          <a:spLocks/>
        </xdr:cNvSpPr>
      </xdr:nvSpPr>
      <xdr:spPr>
        <a:xfrm flipV="1">
          <a:off x="2628900" y="210978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78</xdr:row>
      <xdr:rowOff>0</xdr:rowOff>
    </xdr:from>
    <xdr:to>
      <xdr:col>15</xdr:col>
      <xdr:colOff>371475</xdr:colOff>
      <xdr:row>78</xdr:row>
      <xdr:rowOff>9525</xdr:rowOff>
    </xdr:to>
    <xdr:sp>
      <xdr:nvSpPr>
        <xdr:cNvPr id="239" name="Straight Connector 3562"/>
        <xdr:cNvSpPr>
          <a:spLocks/>
        </xdr:cNvSpPr>
      </xdr:nvSpPr>
      <xdr:spPr>
        <a:xfrm flipV="1">
          <a:off x="3895725" y="210978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78</xdr:row>
      <xdr:rowOff>0</xdr:rowOff>
    </xdr:from>
    <xdr:to>
      <xdr:col>19</xdr:col>
      <xdr:colOff>371475</xdr:colOff>
      <xdr:row>78</xdr:row>
      <xdr:rowOff>9525</xdr:rowOff>
    </xdr:to>
    <xdr:sp>
      <xdr:nvSpPr>
        <xdr:cNvPr id="240" name="Straight Connector 3563"/>
        <xdr:cNvSpPr>
          <a:spLocks/>
        </xdr:cNvSpPr>
      </xdr:nvSpPr>
      <xdr:spPr>
        <a:xfrm flipV="1">
          <a:off x="5162550" y="210978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4</xdr:col>
      <xdr:colOff>0</xdr:colOff>
      <xdr:row>82</xdr:row>
      <xdr:rowOff>371475</xdr:rowOff>
    </xdr:to>
    <xdr:sp>
      <xdr:nvSpPr>
        <xdr:cNvPr id="241" name="Straight Connector 3564"/>
        <xdr:cNvSpPr>
          <a:spLocks/>
        </xdr:cNvSpPr>
      </xdr:nvSpPr>
      <xdr:spPr>
        <a:xfrm>
          <a:off x="114300" y="211931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</xdr:col>
      <xdr:colOff>371475</xdr:colOff>
      <xdr:row>83</xdr:row>
      <xdr:rowOff>0</xdr:rowOff>
    </xdr:to>
    <xdr:sp>
      <xdr:nvSpPr>
        <xdr:cNvPr id="242" name="Straight Connector 3565"/>
        <xdr:cNvSpPr>
          <a:spLocks/>
        </xdr:cNvSpPr>
      </xdr:nvSpPr>
      <xdr:spPr>
        <a:xfrm flipV="1">
          <a:off x="114300" y="211836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9525</xdr:rowOff>
    </xdr:from>
    <xdr:to>
      <xdr:col>8</xdr:col>
      <xdr:colOff>0</xdr:colOff>
      <xdr:row>82</xdr:row>
      <xdr:rowOff>371475</xdr:rowOff>
    </xdr:to>
    <xdr:sp>
      <xdr:nvSpPr>
        <xdr:cNvPr id="243" name="Straight Connector 3566"/>
        <xdr:cNvSpPr>
          <a:spLocks/>
        </xdr:cNvSpPr>
      </xdr:nvSpPr>
      <xdr:spPr>
        <a:xfrm>
          <a:off x="1362075" y="211931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7</xdr:col>
      <xdr:colOff>371475</xdr:colOff>
      <xdr:row>83</xdr:row>
      <xdr:rowOff>0</xdr:rowOff>
    </xdr:to>
    <xdr:sp>
      <xdr:nvSpPr>
        <xdr:cNvPr id="244" name="Straight Connector 3567"/>
        <xdr:cNvSpPr>
          <a:spLocks/>
        </xdr:cNvSpPr>
      </xdr:nvSpPr>
      <xdr:spPr>
        <a:xfrm flipV="1">
          <a:off x="1362075" y="211836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9525</xdr:rowOff>
    </xdr:from>
    <xdr:to>
      <xdr:col>12</xdr:col>
      <xdr:colOff>0</xdr:colOff>
      <xdr:row>82</xdr:row>
      <xdr:rowOff>371475</xdr:rowOff>
    </xdr:to>
    <xdr:sp>
      <xdr:nvSpPr>
        <xdr:cNvPr id="245" name="Straight Connector 3568"/>
        <xdr:cNvSpPr>
          <a:spLocks/>
        </xdr:cNvSpPr>
      </xdr:nvSpPr>
      <xdr:spPr>
        <a:xfrm>
          <a:off x="2628900" y="211931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11</xdr:col>
      <xdr:colOff>371475</xdr:colOff>
      <xdr:row>83</xdr:row>
      <xdr:rowOff>0</xdr:rowOff>
    </xdr:to>
    <xdr:sp>
      <xdr:nvSpPr>
        <xdr:cNvPr id="246" name="Straight Connector 3569"/>
        <xdr:cNvSpPr>
          <a:spLocks/>
        </xdr:cNvSpPr>
      </xdr:nvSpPr>
      <xdr:spPr>
        <a:xfrm flipV="1">
          <a:off x="2628900" y="211836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80</xdr:row>
      <xdr:rowOff>9525</xdr:rowOff>
    </xdr:from>
    <xdr:to>
      <xdr:col>16</xdr:col>
      <xdr:colOff>0</xdr:colOff>
      <xdr:row>82</xdr:row>
      <xdr:rowOff>371475</xdr:rowOff>
    </xdr:to>
    <xdr:sp>
      <xdr:nvSpPr>
        <xdr:cNvPr id="247" name="Straight Connector 3570"/>
        <xdr:cNvSpPr>
          <a:spLocks/>
        </xdr:cNvSpPr>
      </xdr:nvSpPr>
      <xdr:spPr>
        <a:xfrm>
          <a:off x="3895725" y="211931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80</xdr:row>
      <xdr:rowOff>0</xdr:rowOff>
    </xdr:from>
    <xdr:to>
      <xdr:col>15</xdr:col>
      <xdr:colOff>371475</xdr:colOff>
      <xdr:row>83</xdr:row>
      <xdr:rowOff>0</xdr:rowOff>
    </xdr:to>
    <xdr:sp>
      <xdr:nvSpPr>
        <xdr:cNvPr id="248" name="Straight Connector 3571"/>
        <xdr:cNvSpPr>
          <a:spLocks/>
        </xdr:cNvSpPr>
      </xdr:nvSpPr>
      <xdr:spPr>
        <a:xfrm flipV="1">
          <a:off x="3895725" y="211836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80</xdr:row>
      <xdr:rowOff>9525</xdr:rowOff>
    </xdr:from>
    <xdr:to>
      <xdr:col>20</xdr:col>
      <xdr:colOff>0</xdr:colOff>
      <xdr:row>82</xdr:row>
      <xdr:rowOff>371475</xdr:rowOff>
    </xdr:to>
    <xdr:sp>
      <xdr:nvSpPr>
        <xdr:cNvPr id="249" name="Straight Connector 3572"/>
        <xdr:cNvSpPr>
          <a:spLocks/>
        </xdr:cNvSpPr>
      </xdr:nvSpPr>
      <xdr:spPr>
        <a:xfrm>
          <a:off x="5162550" y="211931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80</xdr:row>
      <xdr:rowOff>0</xdr:rowOff>
    </xdr:from>
    <xdr:to>
      <xdr:col>19</xdr:col>
      <xdr:colOff>371475</xdr:colOff>
      <xdr:row>83</xdr:row>
      <xdr:rowOff>0</xdr:rowOff>
    </xdr:to>
    <xdr:sp>
      <xdr:nvSpPr>
        <xdr:cNvPr id="250" name="Straight Connector 3573"/>
        <xdr:cNvSpPr>
          <a:spLocks/>
        </xdr:cNvSpPr>
      </xdr:nvSpPr>
      <xdr:spPr>
        <a:xfrm flipV="1">
          <a:off x="5162550" y="211836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3</xdr:col>
      <xdr:colOff>371475</xdr:colOff>
      <xdr:row>83</xdr:row>
      <xdr:rowOff>9525</xdr:rowOff>
    </xdr:to>
    <xdr:sp>
      <xdr:nvSpPr>
        <xdr:cNvPr id="251" name="Straight Connector 3574"/>
        <xdr:cNvSpPr>
          <a:spLocks/>
        </xdr:cNvSpPr>
      </xdr:nvSpPr>
      <xdr:spPr>
        <a:xfrm flipV="1">
          <a:off x="114300" y="223266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7</xdr:col>
      <xdr:colOff>371475</xdr:colOff>
      <xdr:row>83</xdr:row>
      <xdr:rowOff>9525</xdr:rowOff>
    </xdr:to>
    <xdr:sp>
      <xdr:nvSpPr>
        <xdr:cNvPr id="252" name="Straight Connector 3575"/>
        <xdr:cNvSpPr>
          <a:spLocks/>
        </xdr:cNvSpPr>
      </xdr:nvSpPr>
      <xdr:spPr>
        <a:xfrm flipV="1">
          <a:off x="1362075" y="223266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83</xdr:row>
      <xdr:rowOff>0</xdr:rowOff>
    </xdr:from>
    <xdr:to>
      <xdr:col>11</xdr:col>
      <xdr:colOff>371475</xdr:colOff>
      <xdr:row>83</xdr:row>
      <xdr:rowOff>9525</xdr:rowOff>
    </xdr:to>
    <xdr:sp>
      <xdr:nvSpPr>
        <xdr:cNvPr id="253" name="Straight Connector 3576"/>
        <xdr:cNvSpPr>
          <a:spLocks/>
        </xdr:cNvSpPr>
      </xdr:nvSpPr>
      <xdr:spPr>
        <a:xfrm flipV="1">
          <a:off x="2628900" y="223266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83</xdr:row>
      <xdr:rowOff>0</xdr:rowOff>
    </xdr:from>
    <xdr:to>
      <xdr:col>15</xdr:col>
      <xdr:colOff>371475</xdr:colOff>
      <xdr:row>83</xdr:row>
      <xdr:rowOff>9525</xdr:rowOff>
    </xdr:to>
    <xdr:sp>
      <xdr:nvSpPr>
        <xdr:cNvPr id="254" name="Straight Connector 3577"/>
        <xdr:cNvSpPr>
          <a:spLocks/>
        </xdr:cNvSpPr>
      </xdr:nvSpPr>
      <xdr:spPr>
        <a:xfrm flipV="1">
          <a:off x="3895725" y="223266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83</xdr:row>
      <xdr:rowOff>0</xdr:rowOff>
    </xdr:from>
    <xdr:to>
      <xdr:col>19</xdr:col>
      <xdr:colOff>371475</xdr:colOff>
      <xdr:row>83</xdr:row>
      <xdr:rowOff>9525</xdr:rowOff>
    </xdr:to>
    <xdr:sp>
      <xdr:nvSpPr>
        <xdr:cNvPr id="255" name="Straight Connector 3578"/>
        <xdr:cNvSpPr>
          <a:spLocks/>
        </xdr:cNvSpPr>
      </xdr:nvSpPr>
      <xdr:spPr>
        <a:xfrm flipV="1">
          <a:off x="5162550" y="223266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9525</xdr:rowOff>
    </xdr:from>
    <xdr:to>
      <xdr:col>4</xdr:col>
      <xdr:colOff>0</xdr:colOff>
      <xdr:row>87</xdr:row>
      <xdr:rowOff>371475</xdr:rowOff>
    </xdr:to>
    <xdr:sp>
      <xdr:nvSpPr>
        <xdr:cNvPr id="256" name="Straight Connector 3579"/>
        <xdr:cNvSpPr>
          <a:spLocks/>
        </xdr:cNvSpPr>
      </xdr:nvSpPr>
      <xdr:spPr>
        <a:xfrm>
          <a:off x="114300" y="224218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3</xdr:col>
      <xdr:colOff>371475</xdr:colOff>
      <xdr:row>88</xdr:row>
      <xdr:rowOff>0</xdr:rowOff>
    </xdr:to>
    <xdr:sp>
      <xdr:nvSpPr>
        <xdr:cNvPr id="257" name="Straight Connector 3580"/>
        <xdr:cNvSpPr>
          <a:spLocks/>
        </xdr:cNvSpPr>
      </xdr:nvSpPr>
      <xdr:spPr>
        <a:xfrm flipV="1">
          <a:off x="114300" y="224123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9525</xdr:rowOff>
    </xdr:from>
    <xdr:to>
      <xdr:col>8</xdr:col>
      <xdr:colOff>0</xdr:colOff>
      <xdr:row>87</xdr:row>
      <xdr:rowOff>371475</xdr:rowOff>
    </xdr:to>
    <xdr:sp>
      <xdr:nvSpPr>
        <xdr:cNvPr id="258" name="Straight Connector 3581"/>
        <xdr:cNvSpPr>
          <a:spLocks/>
        </xdr:cNvSpPr>
      </xdr:nvSpPr>
      <xdr:spPr>
        <a:xfrm>
          <a:off x="1362075" y="224218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7</xdr:col>
      <xdr:colOff>371475</xdr:colOff>
      <xdr:row>88</xdr:row>
      <xdr:rowOff>0</xdr:rowOff>
    </xdr:to>
    <xdr:sp>
      <xdr:nvSpPr>
        <xdr:cNvPr id="259" name="Straight Connector 3582"/>
        <xdr:cNvSpPr>
          <a:spLocks/>
        </xdr:cNvSpPr>
      </xdr:nvSpPr>
      <xdr:spPr>
        <a:xfrm flipV="1">
          <a:off x="1362075" y="224123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9525</xdr:rowOff>
    </xdr:from>
    <xdr:to>
      <xdr:col>12</xdr:col>
      <xdr:colOff>0</xdr:colOff>
      <xdr:row>87</xdr:row>
      <xdr:rowOff>371475</xdr:rowOff>
    </xdr:to>
    <xdr:sp>
      <xdr:nvSpPr>
        <xdr:cNvPr id="260" name="Straight Connector 3583"/>
        <xdr:cNvSpPr>
          <a:spLocks/>
        </xdr:cNvSpPr>
      </xdr:nvSpPr>
      <xdr:spPr>
        <a:xfrm>
          <a:off x="2628900" y="224218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0</xdr:rowOff>
    </xdr:from>
    <xdr:to>
      <xdr:col>11</xdr:col>
      <xdr:colOff>371475</xdr:colOff>
      <xdr:row>88</xdr:row>
      <xdr:rowOff>0</xdr:rowOff>
    </xdr:to>
    <xdr:sp>
      <xdr:nvSpPr>
        <xdr:cNvPr id="261" name="Straight Connector 3584"/>
        <xdr:cNvSpPr>
          <a:spLocks/>
        </xdr:cNvSpPr>
      </xdr:nvSpPr>
      <xdr:spPr>
        <a:xfrm flipV="1">
          <a:off x="2628900" y="224123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85</xdr:row>
      <xdr:rowOff>9525</xdr:rowOff>
    </xdr:from>
    <xdr:to>
      <xdr:col>16</xdr:col>
      <xdr:colOff>0</xdr:colOff>
      <xdr:row>87</xdr:row>
      <xdr:rowOff>371475</xdr:rowOff>
    </xdr:to>
    <xdr:sp>
      <xdr:nvSpPr>
        <xdr:cNvPr id="262" name="Straight Connector 3585"/>
        <xdr:cNvSpPr>
          <a:spLocks/>
        </xdr:cNvSpPr>
      </xdr:nvSpPr>
      <xdr:spPr>
        <a:xfrm>
          <a:off x="3895725" y="224218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85</xdr:row>
      <xdr:rowOff>0</xdr:rowOff>
    </xdr:from>
    <xdr:to>
      <xdr:col>15</xdr:col>
      <xdr:colOff>371475</xdr:colOff>
      <xdr:row>88</xdr:row>
      <xdr:rowOff>0</xdr:rowOff>
    </xdr:to>
    <xdr:sp>
      <xdr:nvSpPr>
        <xdr:cNvPr id="263" name="Straight Connector 3586"/>
        <xdr:cNvSpPr>
          <a:spLocks/>
        </xdr:cNvSpPr>
      </xdr:nvSpPr>
      <xdr:spPr>
        <a:xfrm flipV="1">
          <a:off x="3895725" y="224123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85</xdr:row>
      <xdr:rowOff>9525</xdr:rowOff>
    </xdr:from>
    <xdr:to>
      <xdr:col>20</xdr:col>
      <xdr:colOff>0</xdr:colOff>
      <xdr:row>87</xdr:row>
      <xdr:rowOff>371475</xdr:rowOff>
    </xdr:to>
    <xdr:sp>
      <xdr:nvSpPr>
        <xdr:cNvPr id="264" name="Straight Connector 3587"/>
        <xdr:cNvSpPr>
          <a:spLocks/>
        </xdr:cNvSpPr>
      </xdr:nvSpPr>
      <xdr:spPr>
        <a:xfrm>
          <a:off x="5162550" y="2242185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85</xdr:row>
      <xdr:rowOff>0</xdr:rowOff>
    </xdr:from>
    <xdr:to>
      <xdr:col>19</xdr:col>
      <xdr:colOff>371475</xdr:colOff>
      <xdr:row>88</xdr:row>
      <xdr:rowOff>0</xdr:rowOff>
    </xdr:to>
    <xdr:sp>
      <xdr:nvSpPr>
        <xdr:cNvPr id="265" name="Straight Connector 3588"/>
        <xdr:cNvSpPr>
          <a:spLocks/>
        </xdr:cNvSpPr>
      </xdr:nvSpPr>
      <xdr:spPr>
        <a:xfrm flipV="1">
          <a:off x="5162550" y="2241232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3</xdr:col>
      <xdr:colOff>371475</xdr:colOff>
      <xdr:row>88</xdr:row>
      <xdr:rowOff>9525</xdr:rowOff>
    </xdr:to>
    <xdr:sp>
      <xdr:nvSpPr>
        <xdr:cNvPr id="266" name="Straight Connector 3589"/>
        <xdr:cNvSpPr>
          <a:spLocks/>
        </xdr:cNvSpPr>
      </xdr:nvSpPr>
      <xdr:spPr>
        <a:xfrm flipV="1">
          <a:off x="114300" y="235553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7</xdr:col>
      <xdr:colOff>371475</xdr:colOff>
      <xdr:row>88</xdr:row>
      <xdr:rowOff>9525</xdr:rowOff>
    </xdr:to>
    <xdr:sp>
      <xdr:nvSpPr>
        <xdr:cNvPr id="267" name="Straight Connector 3590"/>
        <xdr:cNvSpPr>
          <a:spLocks/>
        </xdr:cNvSpPr>
      </xdr:nvSpPr>
      <xdr:spPr>
        <a:xfrm flipV="1">
          <a:off x="1362075" y="235553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11</xdr:col>
      <xdr:colOff>371475</xdr:colOff>
      <xdr:row>88</xdr:row>
      <xdr:rowOff>9525</xdr:rowOff>
    </xdr:to>
    <xdr:sp>
      <xdr:nvSpPr>
        <xdr:cNvPr id="268" name="Straight Connector 3591"/>
        <xdr:cNvSpPr>
          <a:spLocks/>
        </xdr:cNvSpPr>
      </xdr:nvSpPr>
      <xdr:spPr>
        <a:xfrm flipV="1">
          <a:off x="2628900" y="235553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15</xdr:col>
      <xdr:colOff>371475</xdr:colOff>
      <xdr:row>88</xdr:row>
      <xdr:rowOff>9525</xdr:rowOff>
    </xdr:to>
    <xdr:sp>
      <xdr:nvSpPr>
        <xdr:cNvPr id="269" name="Straight Connector 3592"/>
        <xdr:cNvSpPr>
          <a:spLocks/>
        </xdr:cNvSpPr>
      </xdr:nvSpPr>
      <xdr:spPr>
        <a:xfrm flipV="1">
          <a:off x="3895725" y="235553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88</xdr:row>
      <xdr:rowOff>0</xdr:rowOff>
    </xdr:from>
    <xdr:to>
      <xdr:col>19</xdr:col>
      <xdr:colOff>371475</xdr:colOff>
      <xdr:row>88</xdr:row>
      <xdr:rowOff>9525</xdr:rowOff>
    </xdr:to>
    <xdr:sp>
      <xdr:nvSpPr>
        <xdr:cNvPr id="270" name="Straight Connector 3593"/>
        <xdr:cNvSpPr>
          <a:spLocks/>
        </xdr:cNvSpPr>
      </xdr:nvSpPr>
      <xdr:spPr>
        <a:xfrm flipV="1">
          <a:off x="5162550" y="2355532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9525</xdr:rowOff>
    </xdr:from>
    <xdr:to>
      <xdr:col>4</xdr:col>
      <xdr:colOff>0</xdr:colOff>
      <xdr:row>92</xdr:row>
      <xdr:rowOff>371475</xdr:rowOff>
    </xdr:to>
    <xdr:sp>
      <xdr:nvSpPr>
        <xdr:cNvPr id="271" name="Straight Connector 3594"/>
        <xdr:cNvSpPr>
          <a:spLocks/>
        </xdr:cNvSpPr>
      </xdr:nvSpPr>
      <xdr:spPr>
        <a:xfrm>
          <a:off x="114300" y="236505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3</xdr:col>
      <xdr:colOff>371475</xdr:colOff>
      <xdr:row>93</xdr:row>
      <xdr:rowOff>0</xdr:rowOff>
    </xdr:to>
    <xdr:sp>
      <xdr:nvSpPr>
        <xdr:cNvPr id="272" name="Straight Connector 3595"/>
        <xdr:cNvSpPr>
          <a:spLocks/>
        </xdr:cNvSpPr>
      </xdr:nvSpPr>
      <xdr:spPr>
        <a:xfrm flipV="1">
          <a:off x="114300" y="236410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9525</xdr:rowOff>
    </xdr:from>
    <xdr:to>
      <xdr:col>8</xdr:col>
      <xdr:colOff>0</xdr:colOff>
      <xdr:row>92</xdr:row>
      <xdr:rowOff>371475</xdr:rowOff>
    </xdr:to>
    <xdr:sp>
      <xdr:nvSpPr>
        <xdr:cNvPr id="273" name="Straight Connector 3596"/>
        <xdr:cNvSpPr>
          <a:spLocks/>
        </xdr:cNvSpPr>
      </xdr:nvSpPr>
      <xdr:spPr>
        <a:xfrm>
          <a:off x="1362075" y="236505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7</xdr:col>
      <xdr:colOff>371475</xdr:colOff>
      <xdr:row>93</xdr:row>
      <xdr:rowOff>0</xdr:rowOff>
    </xdr:to>
    <xdr:sp>
      <xdr:nvSpPr>
        <xdr:cNvPr id="274" name="Straight Connector 3597"/>
        <xdr:cNvSpPr>
          <a:spLocks/>
        </xdr:cNvSpPr>
      </xdr:nvSpPr>
      <xdr:spPr>
        <a:xfrm flipV="1">
          <a:off x="1362075" y="236410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9525</xdr:rowOff>
    </xdr:from>
    <xdr:to>
      <xdr:col>12</xdr:col>
      <xdr:colOff>0</xdr:colOff>
      <xdr:row>92</xdr:row>
      <xdr:rowOff>371475</xdr:rowOff>
    </xdr:to>
    <xdr:sp>
      <xdr:nvSpPr>
        <xdr:cNvPr id="275" name="Straight Connector 3598"/>
        <xdr:cNvSpPr>
          <a:spLocks/>
        </xdr:cNvSpPr>
      </xdr:nvSpPr>
      <xdr:spPr>
        <a:xfrm>
          <a:off x="2628900" y="236505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0</xdr:rowOff>
    </xdr:from>
    <xdr:to>
      <xdr:col>11</xdr:col>
      <xdr:colOff>371475</xdr:colOff>
      <xdr:row>93</xdr:row>
      <xdr:rowOff>0</xdr:rowOff>
    </xdr:to>
    <xdr:sp>
      <xdr:nvSpPr>
        <xdr:cNvPr id="276" name="Straight Connector 3599"/>
        <xdr:cNvSpPr>
          <a:spLocks/>
        </xdr:cNvSpPr>
      </xdr:nvSpPr>
      <xdr:spPr>
        <a:xfrm flipV="1">
          <a:off x="2628900" y="236410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90</xdr:row>
      <xdr:rowOff>9525</xdr:rowOff>
    </xdr:from>
    <xdr:to>
      <xdr:col>16</xdr:col>
      <xdr:colOff>0</xdr:colOff>
      <xdr:row>92</xdr:row>
      <xdr:rowOff>371475</xdr:rowOff>
    </xdr:to>
    <xdr:sp>
      <xdr:nvSpPr>
        <xdr:cNvPr id="277" name="Straight Connector 3600"/>
        <xdr:cNvSpPr>
          <a:spLocks/>
        </xdr:cNvSpPr>
      </xdr:nvSpPr>
      <xdr:spPr>
        <a:xfrm>
          <a:off x="3895725" y="236505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90</xdr:row>
      <xdr:rowOff>0</xdr:rowOff>
    </xdr:from>
    <xdr:to>
      <xdr:col>15</xdr:col>
      <xdr:colOff>371475</xdr:colOff>
      <xdr:row>93</xdr:row>
      <xdr:rowOff>0</xdr:rowOff>
    </xdr:to>
    <xdr:sp>
      <xdr:nvSpPr>
        <xdr:cNvPr id="278" name="Straight Connector 3601"/>
        <xdr:cNvSpPr>
          <a:spLocks/>
        </xdr:cNvSpPr>
      </xdr:nvSpPr>
      <xdr:spPr>
        <a:xfrm flipV="1">
          <a:off x="3895725" y="236410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90</xdr:row>
      <xdr:rowOff>9525</xdr:rowOff>
    </xdr:from>
    <xdr:to>
      <xdr:col>20</xdr:col>
      <xdr:colOff>0</xdr:colOff>
      <xdr:row>92</xdr:row>
      <xdr:rowOff>371475</xdr:rowOff>
    </xdr:to>
    <xdr:sp>
      <xdr:nvSpPr>
        <xdr:cNvPr id="279" name="Straight Connector 3602"/>
        <xdr:cNvSpPr>
          <a:spLocks/>
        </xdr:cNvSpPr>
      </xdr:nvSpPr>
      <xdr:spPr>
        <a:xfrm>
          <a:off x="5162550" y="2365057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90</xdr:row>
      <xdr:rowOff>0</xdr:rowOff>
    </xdr:from>
    <xdr:to>
      <xdr:col>19</xdr:col>
      <xdr:colOff>371475</xdr:colOff>
      <xdr:row>93</xdr:row>
      <xdr:rowOff>0</xdr:rowOff>
    </xdr:to>
    <xdr:sp>
      <xdr:nvSpPr>
        <xdr:cNvPr id="280" name="Straight Connector 3603"/>
        <xdr:cNvSpPr>
          <a:spLocks/>
        </xdr:cNvSpPr>
      </xdr:nvSpPr>
      <xdr:spPr>
        <a:xfrm flipV="1">
          <a:off x="5162550" y="2364105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3</xdr:col>
      <xdr:colOff>371475</xdr:colOff>
      <xdr:row>93</xdr:row>
      <xdr:rowOff>9525</xdr:rowOff>
    </xdr:to>
    <xdr:sp>
      <xdr:nvSpPr>
        <xdr:cNvPr id="281" name="Straight Connector 3604"/>
        <xdr:cNvSpPr>
          <a:spLocks/>
        </xdr:cNvSpPr>
      </xdr:nvSpPr>
      <xdr:spPr>
        <a:xfrm flipV="1">
          <a:off x="114300" y="247840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7</xdr:col>
      <xdr:colOff>371475</xdr:colOff>
      <xdr:row>93</xdr:row>
      <xdr:rowOff>9525</xdr:rowOff>
    </xdr:to>
    <xdr:sp>
      <xdr:nvSpPr>
        <xdr:cNvPr id="282" name="Straight Connector 3605"/>
        <xdr:cNvSpPr>
          <a:spLocks/>
        </xdr:cNvSpPr>
      </xdr:nvSpPr>
      <xdr:spPr>
        <a:xfrm flipV="1">
          <a:off x="1362075" y="247840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0</xdr:rowOff>
    </xdr:from>
    <xdr:to>
      <xdr:col>11</xdr:col>
      <xdr:colOff>371475</xdr:colOff>
      <xdr:row>93</xdr:row>
      <xdr:rowOff>9525</xdr:rowOff>
    </xdr:to>
    <xdr:sp>
      <xdr:nvSpPr>
        <xdr:cNvPr id="283" name="Straight Connector 3606"/>
        <xdr:cNvSpPr>
          <a:spLocks/>
        </xdr:cNvSpPr>
      </xdr:nvSpPr>
      <xdr:spPr>
        <a:xfrm flipV="1">
          <a:off x="2628900" y="247840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93</xdr:row>
      <xdr:rowOff>0</xdr:rowOff>
    </xdr:from>
    <xdr:to>
      <xdr:col>15</xdr:col>
      <xdr:colOff>371475</xdr:colOff>
      <xdr:row>93</xdr:row>
      <xdr:rowOff>9525</xdr:rowOff>
    </xdr:to>
    <xdr:sp>
      <xdr:nvSpPr>
        <xdr:cNvPr id="284" name="Straight Connector 3607"/>
        <xdr:cNvSpPr>
          <a:spLocks/>
        </xdr:cNvSpPr>
      </xdr:nvSpPr>
      <xdr:spPr>
        <a:xfrm flipV="1">
          <a:off x="3895725" y="247840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93</xdr:row>
      <xdr:rowOff>0</xdr:rowOff>
    </xdr:from>
    <xdr:to>
      <xdr:col>19</xdr:col>
      <xdr:colOff>371475</xdr:colOff>
      <xdr:row>93</xdr:row>
      <xdr:rowOff>9525</xdr:rowOff>
    </xdr:to>
    <xdr:sp>
      <xdr:nvSpPr>
        <xdr:cNvPr id="285" name="Straight Connector 3608"/>
        <xdr:cNvSpPr>
          <a:spLocks/>
        </xdr:cNvSpPr>
      </xdr:nvSpPr>
      <xdr:spPr>
        <a:xfrm flipV="1">
          <a:off x="5162550" y="2478405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9525</xdr:rowOff>
    </xdr:from>
    <xdr:to>
      <xdr:col>4</xdr:col>
      <xdr:colOff>0</xdr:colOff>
      <xdr:row>97</xdr:row>
      <xdr:rowOff>371475</xdr:rowOff>
    </xdr:to>
    <xdr:sp>
      <xdr:nvSpPr>
        <xdr:cNvPr id="286" name="Straight Connector 3609"/>
        <xdr:cNvSpPr>
          <a:spLocks/>
        </xdr:cNvSpPr>
      </xdr:nvSpPr>
      <xdr:spPr>
        <a:xfrm>
          <a:off x="114300" y="248793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3</xdr:col>
      <xdr:colOff>371475</xdr:colOff>
      <xdr:row>98</xdr:row>
      <xdr:rowOff>0</xdr:rowOff>
    </xdr:to>
    <xdr:sp>
      <xdr:nvSpPr>
        <xdr:cNvPr id="287" name="Straight Connector 3610"/>
        <xdr:cNvSpPr>
          <a:spLocks/>
        </xdr:cNvSpPr>
      </xdr:nvSpPr>
      <xdr:spPr>
        <a:xfrm flipV="1">
          <a:off x="114300" y="248697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95</xdr:row>
      <xdr:rowOff>9525</xdr:rowOff>
    </xdr:from>
    <xdr:to>
      <xdr:col>8</xdr:col>
      <xdr:colOff>0</xdr:colOff>
      <xdr:row>97</xdr:row>
      <xdr:rowOff>371475</xdr:rowOff>
    </xdr:to>
    <xdr:sp>
      <xdr:nvSpPr>
        <xdr:cNvPr id="288" name="Straight Connector 3611"/>
        <xdr:cNvSpPr>
          <a:spLocks/>
        </xdr:cNvSpPr>
      </xdr:nvSpPr>
      <xdr:spPr>
        <a:xfrm>
          <a:off x="1362075" y="248793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7</xdr:col>
      <xdr:colOff>371475</xdr:colOff>
      <xdr:row>98</xdr:row>
      <xdr:rowOff>0</xdr:rowOff>
    </xdr:to>
    <xdr:sp>
      <xdr:nvSpPr>
        <xdr:cNvPr id="289" name="Straight Connector 3612"/>
        <xdr:cNvSpPr>
          <a:spLocks/>
        </xdr:cNvSpPr>
      </xdr:nvSpPr>
      <xdr:spPr>
        <a:xfrm flipV="1">
          <a:off x="1362075" y="248697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9525</xdr:rowOff>
    </xdr:from>
    <xdr:to>
      <xdr:col>12</xdr:col>
      <xdr:colOff>0</xdr:colOff>
      <xdr:row>97</xdr:row>
      <xdr:rowOff>371475</xdr:rowOff>
    </xdr:to>
    <xdr:sp>
      <xdr:nvSpPr>
        <xdr:cNvPr id="290" name="Straight Connector 3613"/>
        <xdr:cNvSpPr>
          <a:spLocks/>
        </xdr:cNvSpPr>
      </xdr:nvSpPr>
      <xdr:spPr>
        <a:xfrm>
          <a:off x="2628900" y="248793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95</xdr:row>
      <xdr:rowOff>0</xdr:rowOff>
    </xdr:from>
    <xdr:to>
      <xdr:col>11</xdr:col>
      <xdr:colOff>371475</xdr:colOff>
      <xdr:row>98</xdr:row>
      <xdr:rowOff>0</xdr:rowOff>
    </xdr:to>
    <xdr:sp>
      <xdr:nvSpPr>
        <xdr:cNvPr id="291" name="Straight Connector 3614"/>
        <xdr:cNvSpPr>
          <a:spLocks/>
        </xdr:cNvSpPr>
      </xdr:nvSpPr>
      <xdr:spPr>
        <a:xfrm flipV="1">
          <a:off x="2628900" y="248697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95</xdr:row>
      <xdr:rowOff>9525</xdr:rowOff>
    </xdr:from>
    <xdr:to>
      <xdr:col>16</xdr:col>
      <xdr:colOff>0</xdr:colOff>
      <xdr:row>97</xdr:row>
      <xdr:rowOff>371475</xdr:rowOff>
    </xdr:to>
    <xdr:sp>
      <xdr:nvSpPr>
        <xdr:cNvPr id="292" name="Straight Connector 3615"/>
        <xdr:cNvSpPr>
          <a:spLocks/>
        </xdr:cNvSpPr>
      </xdr:nvSpPr>
      <xdr:spPr>
        <a:xfrm>
          <a:off x="3895725" y="248793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95</xdr:row>
      <xdr:rowOff>0</xdr:rowOff>
    </xdr:from>
    <xdr:to>
      <xdr:col>15</xdr:col>
      <xdr:colOff>371475</xdr:colOff>
      <xdr:row>98</xdr:row>
      <xdr:rowOff>0</xdr:rowOff>
    </xdr:to>
    <xdr:sp>
      <xdr:nvSpPr>
        <xdr:cNvPr id="293" name="Straight Connector 3616"/>
        <xdr:cNvSpPr>
          <a:spLocks/>
        </xdr:cNvSpPr>
      </xdr:nvSpPr>
      <xdr:spPr>
        <a:xfrm flipV="1">
          <a:off x="3895725" y="248697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95</xdr:row>
      <xdr:rowOff>9525</xdr:rowOff>
    </xdr:from>
    <xdr:to>
      <xdr:col>20</xdr:col>
      <xdr:colOff>0</xdr:colOff>
      <xdr:row>97</xdr:row>
      <xdr:rowOff>371475</xdr:rowOff>
    </xdr:to>
    <xdr:sp>
      <xdr:nvSpPr>
        <xdr:cNvPr id="294" name="Straight Connector 3617"/>
        <xdr:cNvSpPr>
          <a:spLocks/>
        </xdr:cNvSpPr>
      </xdr:nvSpPr>
      <xdr:spPr>
        <a:xfrm>
          <a:off x="5162550" y="24879300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95</xdr:row>
      <xdr:rowOff>0</xdr:rowOff>
    </xdr:from>
    <xdr:to>
      <xdr:col>19</xdr:col>
      <xdr:colOff>371475</xdr:colOff>
      <xdr:row>98</xdr:row>
      <xdr:rowOff>0</xdr:rowOff>
    </xdr:to>
    <xdr:sp>
      <xdr:nvSpPr>
        <xdr:cNvPr id="295" name="Straight Connector 3618"/>
        <xdr:cNvSpPr>
          <a:spLocks/>
        </xdr:cNvSpPr>
      </xdr:nvSpPr>
      <xdr:spPr>
        <a:xfrm flipV="1">
          <a:off x="5162550" y="24869775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3</xdr:col>
      <xdr:colOff>371475</xdr:colOff>
      <xdr:row>98</xdr:row>
      <xdr:rowOff>9525</xdr:rowOff>
    </xdr:to>
    <xdr:sp>
      <xdr:nvSpPr>
        <xdr:cNvPr id="296" name="Straight Connector 3619"/>
        <xdr:cNvSpPr>
          <a:spLocks/>
        </xdr:cNvSpPr>
      </xdr:nvSpPr>
      <xdr:spPr>
        <a:xfrm flipV="1">
          <a:off x="114300" y="260127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7</xdr:col>
      <xdr:colOff>371475</xdr:colOff>
      <xdr:row>98</xdr:row>
      <xdr:rowOff>9525</xdr:rowOff>
    </xdr:to>
    <xdr:sp>
      <xdr:nvSpPr>
        <xdr:cNvPr id="297" name="Straight Connector 3620"/>
        <xdr:cNvSpPr>
          <a:spLocks/>
        </xdr:cNvSpPr>
      </xdr:nvSpPr>
      <xdr:spPr>
        <a:xfrm flipV="1">
          <a:off x="1362075" y="260127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98</xdr:row>
      <xdr:rowOff>0</xdr:rowOff>
    </xdr:from>
    <xdr:to>
      <xdr:col>11</xdr:col>
      <xdr:colOff>371475</xdr:colOff>
      <xdr:row>98</xdr:row>
      <xdr:rowOff>9525</xdr:rowOff>
    </xdr:to>
    <xdr:sp>
      <xdr:nvSpPr>
        <xdr:cNvPr id="298" name="Straight Connector 3621"/>
        <xdr:cNvSpPr>
          <a:spLocks/>
        </xdr:cNvSpPr>
      </xdr:nvSpPr>
      <xdr:spPr>
        <a:xfrm flipV="1">
          <a:off x="2628900" y="260127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98</xdr:row>
      <xdr:rowOff>0</xdr:rowOff>
    </xdr:from>
    <xdr:to>
      <xdr:col>15</xdr:col>
      <xdr:colOff>371475</xdr:colOff>
      <xdr:row>98</xdr:row>
      <xdr:rowOff>9525</xdr:rowOff>
    </xdr:to>
    <xdr:sp>
      <xdr:nvSpPr>
        <xdr:cNvPr id="299" name="Straight Connector 3622"/>
        <xdr:cNvSpPr>
          <a:spLocks/>
        </xdr:cNvSpPr>
      </xdr:nvSpPr>
      <xdr:spPr>
        <a:xfrm flipV="1">
          <a:off x="3895725" y="260127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98</xdr:row>
      <xdr:rowOff>0</xdr:rowOff>
    </xdr:from>
    <xdr:to>
      <xdr:col>19</xdr:col>
      <xdr:colOff>371475</xdr:colOff>
      <xdr:row>98</xdr:row>
      <xdr:rowOff>9525</xdr:rowOff>
    </xdr:to>
    <xdr:sp>
      <xdr:nvSpPr>
        <xdr:cNvPr id="300" name="Straight Connector 3623"/>
        <xdr:cNvSpPr>
          <a:spLocks/>
        </xdr:cNvSpPr>
      </xdr:nvSpPr>
      <xdr:spPr>
        <a:xfrm flipV="1">
          <a:off x="5162550" y="26012775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9525</xdr:rowOff>
    </xdr:from>
    <xdr:to>
      <xdr:col>4</xdr:col>
      <xdr:colOff>0</xdr:colOff>
      <xdr:row>102</xdr:row>
      <xdr:rowOff>371475</xdr:rowOff>
    </xdr:to>
    <xdr:sp>
      <xdr:nvSpPr>
        <xdr:cNvPr id="301" name="Straight Connector 3624"/>
        <xdr:cNvSpPr>
          <a:spLocks/>
        </xdr:cNvSpPr>
      </xdr:nvSpPr>
      <xdr:spPr>
        <a:xfrm>
          <a:off x="114300" y="261080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3</xdr:col>
      <xdr:colOff>371475</xdr:colOff>
      <xdr:row>103</xdr:row>
      <xdr:rowOff>0</xdr:rowOff>
    </xdr:to>
    <xdr:sp>
      <xdr:nvSpPr>
        <xdr:cNvPr id="302" name="Straight Connector 3625"/>
        <xdr:cNvSpPr>
          <a:spLocks/>
        </xdr:cNvSpPr>
      </xdr:nvSpPr>
      <xdr:spPr>
        <a:xfrm flipV="1">
          <a:off x="114300" y="260985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100</xdr:row>
      <xdr:rowOff>9525</xdr:rowOff>
    </xdr:from>
    <xdr:to>
      <xdr:col>8</xdr:col>
      <xdr:colOff>0</xdr:colOff>
      <xdr:row>102</xdr:row>
      <xdr:rowOff>371475</xdr:rowOff>
    </xdr:to>
    <xdr:sp>
      <xdr:nvSpPr>
        <xdr:cNvPr id="303" name="Straight Connector 3626"/>
        <xdr:cNvSpPr>
          <a:spLocks/>
        </xdr:cNvSpPr>
      </xdr:nvSpPr>
      <xdr:spPr>
        <a:xfrm>
          <a:off x="1362075" y="261080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100</xdr:row>
      <xdr:rowOff>0</xdr:rowOff>
    </xdr:from>
    <xdr:to>
      <xdr:col>7</xdr:col>
      <xdr:colOff>371475</xdr:colOff>
      <xdr:row>103</xdr:row>
      <xdr:rowOff>0</xdr:rowOff>
    </xdr:to>
    <xdr:sp>
      <xdr:nvSpPr>
        <xdr:cNvPr id="304" name="Straight Connector 3627"/>
        <xdr:cNvSpPr>
          <a:spLocks/>
        </xdr:cNvSpPr>
      </xdr:nvSpPr>
      <xdr:spPr>
        <a:xfrm flipV="1">
          <a:off x="1362075" y="260985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100</xdr:row>
      <xdr:rowOff>9525</xdr:rowOff>
    </xdr:from>
    <xdr:to>
      <xdr:col>12</xdr:col>
      <xdr:colOff>0</xdr:colOff>
      <xdr:row>102</xdr:row>
      <xdr:rowOff>371475</xdr:rowOff>
    </xdr:to>
    <xdr:sp>
      <xdr:nvSpPr>
        <xdr:cNvPr id="305" name="Straight Connector 3628"/>
        <xdr:cNvSpPr>
          <a:spLocks/>
        </xdr:cNvSpPr>
      </xdr:nvSpPr>
      <xdr:spPr>
        <a:xfrm>
          <a:off x="2628900" y="261080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100</xdr:row>
      <xdr:rowOff>0</xdr:rowOff>
    </xdr:from>
    <xdr:to>
      <xdr:col>11</xdr:col>
      <xdr:colOff>371475</xdr:colOff>
      <xdr:row>103</xdr:row>
      <xdr:rowOff>0</xdr:rowOff>
    </xdr:to>
    <xdr:sp>
      <xdr:nvSpPr>
        <xdr:cNvPr id="306" name="Straight Connector 3629"/>
        <xdr:cNvSpPr>
          <a:spLocks/>
        </xdr:cNvSpPr>
      </xdr:nvSpPr>
      <xdr:spPr>
        <a:xfrm flipV="1">
          <a:off x="2628900" y="260985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100</xdr:row>
      <xdr:rowOff>9525</xdr:rowOff>
    </xdr:from>
    <xdr:to>
      <xdr:col>16</xdr:col>
      <xdr:colOff>0</xdr:colOff>
      <xdr:row>102</xdr:row>
      <xdr:rowOff>371475</xdr:rowOff>
    </xdr:to>
    <xdr:sp>
      <xdr:nvSpPr>
        <xdr:cNvPr id="307" name="Straight Connector 3630"/>
        <xdr:cNvSpPr>
          <a:spLocks/>
        </xdr:cNvSpPr>
      </xdr:nvSpPr>
      <xdr:spPr>
        <a:xfrm>
          <a:off x="3895725" y="261080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100</xdr:row>
      <xdr:rowOff>0</xdr:rowOff>
    </xdr:from>
    <xdr:to>
      <xdr:col>15</xdr:col>
      <xdr:colOff>371475</xdr:colOff>
      <xdr:row>103</xdr:row>
      <xdr:rowOff>0</xdr:rowOff>
    </xdr:to>
    <xdr:sp>
      <xdr:nvSpPr>
        <xdr:cNvPr id="308" name="Straight Connector 3631"/>
        <xdr:cNvSpPr>
          <a:spLocks/>
        </xdr:cNvSpPr>
      </xdr:nvSpPr>
      <xdr:spPr>
        <a:xfrm flipV="1">
          <a:off x="3895725" y="260985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100</xdr:row>
      <xdr:rowOff>9525</xdr:rowOff>
    </xdr:from>
    <xdr:to>
      <xdr:col>20</xdr:col>
      <xdr:colOff>0</xdr:colOff>
      <xdr:row>102</xdr:row>
      <xdr:rowOff>371475</xdr:rowOff>
    </xdr:to>
    <xdr:sp>
      <xdr:nvSpPr>
        <xdr:cNvPr id="309" name="Straight Connector 3632"/>
        <xdr:cNvSpPr>
          <a:spLocks/>
        </xdr:cNvSpPr>
      </xdr:nvSpPr>
      <xdr:spPr>
        <a:xfrm>
          <a:off x="5162550" y="26108025"/>
          <a:ext cx="114300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100</xdr:row>
      <xdr:rowOff>0</xdr:rowOff>
    </xdr:from>
    <xdr:to>
      <xdr:col>19</xdr:col>
      <xdr:colOff>371475</xdr:colOff>
      <xdr:row>103</xdr:row>
      <xdr:rowOff>0</xdr:rowOff>
    </xdr:to>
    <xdr:sp>
      <xdr:nvSpPr>
        <xdr:cNvPr id="310" name="Straight Connector 3633"/>
        <xdr:cNvSpPr>
          <a:spLocks/>
        </xdr:cNvSpPr>
      </xdr:nvSpPr>
      <xdr:spPr>
        <a:xfrm flipV="1">
          <a:off x="5162550" y="26098500"/>
          <a:ext cx="11334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103</xdr:row>
      <xdr:rowOff>0</xdr:rowOff>
    </xdr:from>
    <xdr:to>
      <xdr:col>3</xdr:col>
      <xdr:colOff>371475</xdr:colOff>
      <xdr:row>103</xdr:row>
      <xdr:rowOff>9525</xdr:rowOff>
    </xdr:to>
    <xdr:sp>
      <xdr:nvSpPr>
        <xdr:cNvPr id="311" name="Straight Connector 3634"/>
        <xdr:cNvSpPr>
          <a:spLocks/>
        </xdr:cNvSpPr>
      </xdr:nvSpPr>
      <xdr:spPr>
        <a:xfrm flipV="1">
          <a:off x="114300" y="272415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7</xdr:col>
      <xdr:colOff>371475</xdr:colOff>
      <xdr:row>103</xdr:row>
      <xdr:rowOff>9525</xdr:rowOff>
    </xdr:to>
    <xdr:sp>
      <xdr:nvSpPr>
        <xdr:cNvPr id="312" name="Straight Connector 3635"/>
        <xdr:cNvSpPr>
          <a:spLocks/>
        </xdr:cNvSpPr>
      </xdr:nvSpPr>
      <xdr:spPr>
        <a:xfrm flipV="1">
          <a:off x="1362075" y="272415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103</xdr:row>
      <xdr:rowOff>0</xdr:rowOff>
    </xdr:from>
    <xdr:to>
      <xdr:col>11</xdr:col>
      <xdr:colOff>371475</xdr:colOff>
      <xdr:row>103</xdr:row>
      <xdr:rowOff>9525</xdr:rowOff>
    </xdr:to>
    <xdr:sp>
      <xdr:nvSpPr>
        <xdr:cNvPr id="313" name="Straight Connector 3636"/>
        <xdr:cNvSpPr>
          <a:spLocks/>
        </xdr:cNvSpPr>
      </xdr:nvSpPr>
      <xdr:spPr>
        <a:xfrm flipV="1">
          <a:off x="2628900" y="272415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103</xdr:row>
      <xdr:rowOff>0</xdr:rowOff>
    </xdr:from>
    <xdr:to>
      <xdr:col>15</xdr:col>
      <xdr:colOff>371475</xdr:colOff>
      <xdr:row>103</xdr:row>
      <xdr:rowOff>9525</xdr:rowOff>
    </xdr:to>
    <xdr:sp>
      <xdr:nvSpPr>
        <xdr:cNvPr id="314" name="Straight Connector 3637"/>
        <xdr:cNvSpPr>
          <a:spLocks/>
        </xdr:cNvSpPr>
      </xdr:nvSpPr>
      <xdr:spPr>
        <a:xfrm flipV="1">
          <a:off x="3895725" y="272415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103</xdr:row>
      <xdr:rowOff>0</xdr:rowOff>
    </xdr:from>
    <xdr:to>
      <xdr:col>19</xdr:col>
      <xdr:colOff>371475</xdr:colOff>
      <xdr:row>103</xdr:row>
      <xdr:rowOff>9525</xdr:rowOff>
    </xdr:to>
    <xdr:sp>
      <xdr:nvSpPr>
        <xdr:cNvPr id="315" name="Straight Connector 3638"/>
        <xdr:cNvSpPr>
          <a:spLocks/>
        </xdr:cNvSpPr>
      </xdr:nvSpPr>
      <xdr:spPr>
        <a:xfrm flipV="1">
          <a:off x="5162550" y="27241500"/>
          <a:ext cx="11334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zoomScale="130" zoomScaleNormal="130" zoomScalePageLayoutView="0" workbookViewId="0" topLeftCell="A10">
      <selection activeCell="G26" sqref="G26"/>
    </sheetView>
  </sheetViews>
  <sheetFormatPr defaultColWidth="9.140625" defaultRowHeight="14.25" customHeight="1"/>
  <cols>
    <col min="1" max="1" width="4.57421875" style="0" customWidth="1"/>
    <col min="2" max="6" width="12.140625" style="1" customWidth="1"/>
  </cols>
  <sheetData>
    <row r="1" spans="2:6" ht="14.25" customHeight="1">
      <c r="B1" s="2" t="s">
        <v>3</v>
      </c>
      <c r="C1" s="2" t="s">
        <v>6</v>
      </c>
      <c r="D1" s="2" t="s">
        <v>5</v>
      </c>
      <c r="E1" s="2" t="s">
        <v>4</v>
      </c>
      <c r="F1" s="2" t="s">
        <v>7</v>
      </c>
    </row>
    <row r="2" spans="1:7" ht="14.25" customHeight="1">
      <c r="A2" s="1">
        <v>1</v>
      </c>
      <c r="B2" s="20" t="s">
        <v>15</v>
      </c>
      <c r="C2" s="20">
        <v>4</v>
      </c>
      <c r="D2" s="21">
        <v>20</v>
      </c>
      <c r="E2" s="20">
        <v>10</v>
      </c>
      <c r="F2" s="20">
        <v>3</v>
      </c>
      <c r="G2" t="s">
        <v>13</v>
      </c>
    </row>
    <row r="3" spans="1:7" ht="14.25" customHeight="1">
      <c r="A3" s="1">
        <v>2</v>
      </c>
      <c r="B3" s="20" t="s">
        <v>15</v>
      </c>
      <c r="C3" s="20">
        <v>6</v>
      </c>
      <c r="D3" s="21">
        <v>70</v>
      </c>
      <c r="E3" s="20">
        <v>9</v>
      </c>
      <c r="F3" s="20">
        <v>14</v>
      </c>
      <c r="G3" t="s">
        <v>14</v>
      </c>
    </row>
    <row r="4" spans="1:6" ht="14.25" customHeight="1">
      <c r="A4" s="1">
        <v>3</v>
      </c>
      <c r="B4" s="20" t="s">
        <v>15</v>
      </c>
      <c r="C4" s="20">
        <v>8</v>
      </c>
      <c r="D4" s="21">
        <v>20</v>
      </c>
      <c r="E4" s="20">
        <v>7.5</v>
      </c>
      <c r="F4" s="20">
        <v>15</v>
      </c>
    </row>
    <row r="5" spans="1:6" ht="14.25" customHeight="1">
      <c r="A5" s="1">
        <v>4</v>
      </c>
      <c r="B5" s="20" t="s">
        <v>15</v>
      </c>
      <c r="C5" s="20">
        <v>7</v>
      </c>
      <c r="D5" s="21">
        <v>90</v>
      </c>
      <c r="E5" s="22">
        <v>1</v>
      </c>
      <c r="F5" s="20">
        <v>39</v>
      </c>
    </row>
    <row r="6" spans="1:6" ht="14.25" customHeight="1">
      <c r="A6" s="1">
        <v>5</v>
      </c>
      <c r="B6" s="20" t="s">
        <v>15</v>
      </c>
      <c r="C6" s="20">
        <v>4</v>
      </c>
      <c r="D6" s="21">
        <v>30</v>
      </c>
      <c r="E6" s="20">
        <v>4.5</v>
      </c>
      <c r="F6" s="20">
        <v>91</v>
      </c>
    </row>
    <row r="7" spans="1:6" ht="14.25" customHeight="1">
      <c r="A7" s="1">
        <v>6</v>
      </c>
      <c r="B7" s="20" t="s">
        <v>15</v>
      </c>
      <c r="C7" s="20">
        <v>7</v>
      </c>
      <c r="D7" s="21">
        <v>65</v>
      </c>
      <c r="E7" s="20">
        <v>7.5</v>
      </c>
      <c r="F7" s="20">
        <v>10</v>
      </c>
    </row>
    <row r="8" spans="1:6" ht="14.25" customHeight="1">
      <c r="A8" s="1">
        <v>7</v>
      </c>
      <c r="B8" s="20" t="s">
        <v>15</v>
      </c>
      <c r="C8" s="20">
        <v>5</v>
      </c>
      <c r="D8" s="21">
        <v>125</v>
      </c>
      <c r="E8" s="20">
        <v>7</v>
      </c>
      <c r="F8" s="20">
        <v>42</v>
      </c>
    </row>
    <row r="9" spans="1:6" ht="14.25" customHeight="1">
      <c r="A9" s="1">
        <v>8</v>
      </c>
      <c r="B9" s="20" t="s">
        <v>15</v>
      </c>
      <c r="C9" s="20">
        <v>10</v>
      </c>
      <c r="D9" s="21">
        <v>15</v>
      </c>
      <c r="E9" s="20">
        <v>6</v>
      </c>
      <c r="F9" s="20">
        <v>81</v>
      </c>
    </row>
    <row r="10" spans="1:6" ht="14.25" customHeight="1">
      <c r="A10" s="1">
        <v>9</v>
      </c>
      <c r="B10" s="20" t="s">
        <v>15</v>
      </c>
      <c r="C10" s="20">
        <v>2</v>
      </c>
      <c r="D10" s="21">
        <v>19.5</v>
      </c>
      <c r="E10" s="20">
        <v>8</v>
      </c>
      <c r="F10" s="20">
        <v>7.5</v>
      </c>
    </row>
    <row r="11" spans="1:6" ht="14.25" customHeight="1">
      <c r="A11" s="1">
        <v>10</v>
      </c>
      <c r="B11" s="20" t="s">
        <v>17</v>
      </c>
      <c r="C11" s="20">
        <v>4</v>
      </c>
      <c r="D11" s="21">
        <v>60</v>
      </c>
      <c r="E11" s="20">
        <v>5.5</v>
      </c>
      <c r="F11" s="20">
        <v>56</v>
      </c>
    </row>
    <row r="12" spans="1:6" ht="14.25" customHeight="1">
      <c r="A12" s="1">
        <v>11</v>
      </c>
      <c r="B12" s="20" t="s">
        <v>17</v>
      </c>
      <c r="C12" s="20">
        <v>8</v>
      </c>
      <c r="D12" s="21">
        <v>10</v>
      </c>
      <c r="E12" s="20">
        <v>6</v>
      </c>
      <c r="F12" s="20">
        <v>41</v>
      </c>
    </row>
    <row r="13" spans="1:6" ht="14.25" customHeight="1">
      <c r="A13" s="1">
        <v>12</v>
      </c>
      <c r="B13" s="20" t="s">
        <v>17</v>
      </c>
      <c r="C13" s="20">
        <v>2</v>
      </c>
      <c r="D13" s="21">
        <v>15</v>
      </c>
      <c r="E13" s="20">
        <v>9.5</v>
      </c>
      <c r="F13" s="20">
        <v>5</v>
      </c>
    </row>
    <row r="14" spans="1:13" ht="14.25" customHeight="1">
      <c r="A14" s="1">
        <v>13</v>
      </c>
      <c r="B14" s="20" t="s">
        <v>15</v>
      </c>
      <c r="C14" s="20">
        <v>3</v>
      </c>
      <c r="D14" s="21">
        <v>11</v>
      </c>
      <c r="E14" s="20">
        <v>8.5</v>
      </c>
      <c r="F14" s="20">
        <v>18</v>
      </c>
      <c r="I14" s="14"/>
      <c r="J14" s="14"/>
      <c r="K14" s="15"/>
      <c r="L14" s="14"/>
      <c r="M14" s="14"/>
    </row>
    <row r="15" spans="1:13" ht="14.25" customHeight="1">
      <c r="A15" s="1">
        <v>14</v>
      </c>
      <c r="B15" s="20" t="s">
        <v>15</v>
      </c>
      <c r="C15" s="20">
        <v>5</v>
      </c>
      <c r="D15" s="21">
        <v>50</v>
      </c>
      <c r="E15" s="20">
        <v>6.5</v>
      </c>
      <c r="F15" s="20">
        <v>20</v>
      </c>
      <c r="I15" s="14"/>
      <c r="J15" s="14"/>
      <c r="K15" s="15"/>
      <c r="L15" s="14"/>
      <c r="M15" s="14"/>
    </row>
    <row r="16" spans="1:13" ht="14.25" customHeight="1">
      <c r="A16" s="1">
        <v>15</v>
      </c>
      <c r="B16" s="20" t="s">
        <v>15</v>
      </c>
      <c r="C16" s="20">
        <v>3</v>
      </c>
      <c r="D16" s="21">
        <v>10</v>
      </c>
      <c r="E16" s="20">
        <v>9.5</v>
      </c>
      <c r="F16" s="20">
        <v>21</v>
      </c>
      <c r="I16" s="14"/>
      <c r="J16" s="14"/>
      <c r="K16" s="15"/>
      <c r="L16" s="14"/>
      <c r="M16" s="14"/>
    </row>
    <row r="17" spans="1:13" ht="14.25" customHeight="1">
      <c r="A17" s="1">
        <v>16</v>
      </c>
      <c r="B17" s="20" t="s">
        <v>15</v>
      </c>
      <c r="C17" s="20">
        <v>3</v>
      </c>
      <c r="D17" s="21">
        <v>0</v>
      </c>
      <c r="E17" s="20">
        <v>4</v>
      </c>
      <c r="F17" s="20">
        <v>56</v>
      </c>
      <c r="I17" s="14"/>
      <c r="J17" s="14"/>
      <c r="K17" s="15"/>
      <c r="L17" s="14"/>
      <c r="M17" s="14"/>
    </row>
    <row r="18" spans="1:13" ht="14.25" customHeight="1">
      <c r="A18" s="1">
        <v>17</v>
      </c>
      <c r="B18" s="20" t="s">
        <v>17</v>
      </c>
      <c r="C18" s="20">
        <v>3</v>
      </c>
      <c r="D18" s="21">
        <v>5</v>
      </c>
      <c r="E18" s="20">
        <v>7.5</v>
      </c>
      <c r="F18" s="20">
        <v>19.5</v>
      </c>
      <c r="I18" s="14"/>
      <c r="J18" s="14"/>
      <c r="K18" s="15"/>
      <c r="L18" s="14"/>
      <c r="M18" s="14"/>
    </row>
    <row r="19" spans="1:13" ht="14.25" customHeight="1">
      <c r="A19" s="1">
        <v>18</v>
      </c>
      <c r="B19" s="20" t="s">
        <v>15</v>
      </c>
      <c r="C19" s="20">
        <v>4</v>
      </c>
      <c r="D19" s="21">
        <v>20</v>
      </c>
      <c r="E19" s="20">
        <v>8</v>
      </c>
      <c r="F19" s="20">
        <v>15</v>
      </c>
      <c r="I19" s="14"/>
      <c r="J19" s="14"/>
      <c r="K19" s="15"/>
      <c r="L19" s="14"/>
      <c r="M19" s="14"/>
    </row>
    <row r="20" spans="1:13" ht="14.25" customHeight="1">
      <c r="A20" s="1">
        <v>19</v>
      </c>
      <c r="B20" s="20" t="s">
        <v>17</v>
      </c>
      <c r="C20" s="20"/>
      <c r="D20" s="21">
        <v>0</v>
      </c>
      <c r="E20" s="20">
        <v>7</v>
      </c>
      <c r="F20" s="20">
        <v>0</v>
      </c>
      <c r="I20" s="14"/>
      <c r="J20" s="14"/>
      <c r="K20" s="15"/>
      <c r="L20" s="14"/>
      <c r="M20" s="14"/>
    </row>
    <row r="21" spans="1:13" ht="14.25" customHeight="1">
      <c r="A21" s="1">
        <v>20</v>
      </c>
      <c r="B21" s="20" t="s">
        <v>15</v>
      </c>
      <c r="C21" s="20">
        <v>5</v>
      </c>
      <c r="D21" s="21">
        <v>5</v>
      </c>
      <c r="E21" s="20">
        <v>7.5</v>
      </c>
      <c r="F21" s="20">
        <v>12</v>
      </c>
      <c r="I21" s="14"/>
      <c r="J21" s="14"/>
      <c r="K21" s="15"/>
      <c r="L21" s="14"/>
      <c r="M21" s="14"/>
    </row>
    <row r="22" spans="1:13" ht="14.25" customHeight="1">
      <c r="A22" s="1">
        <v>21</v>
      </c>
      <c r="B22" s="20" t="s">
        <v>15</v>
      </c>
      <c r="C22" s="20">
        <v>4</v>
      </c>
      <c r="D22" s="21">
        <v>5</v>
      </c>
      <c r="E22" s="20">
        <v>6</v>
      </c>
      <c r="F22" s="20">
        <v>21</v>
      </c>
      <c r="I22" s="14"/>
      <c r="J22" s="14"/>
      <c r="K22" s="15"/>
      <c r="L22" s="14"/>
      <c r="M22" s="14"/>
    </row>
    <row r="23" spans="1:13" ht="14.25" customHeight="1">
      <c r="A23" s="1"/>
      <c r="B23" s="20"/>
      <c r="C23" s="23">
        <f>AVERAGE(C2:C22)</f>
        <v>4.85</v>
      </c>
      <c r="D23" s="23">
        <f>AVERAGE(D2:D22)</f>
        <v>30.738095238095237</v>
      </c>
      <c r="E23" s="23">
        <f>AVERAGE(E2:E22)</f>
        <v>6.9523809523809526</v>
      </c>
      <c r="F23" s="23">
        <f>AVERAGE(F2:F22)</f>
        <v>27.952380952380953</v>
      </c>
      <c r="G23" s="24" t="s">
        <v>18</v>
      </c>
      <c r="I23" s="14"/>
      <c r="J23" s="14"/>
      <c r="K23" s="15"/>
      <c r="L23" s="14"/>
      <c r="M23" s="14"/>
    </row>
    <row r="24" spans="1:13" ht="14.25" customHeight="1">
      <c r="A24" s="1"/>
      <c r="B24" s="20"/>
      <c r="C24" s="23">
        <f>MEDIAN(C2:C22)</f>
        <v>4</v>
      </c>
      <c r="D24" s="23">
        <f>MEDIAN(D2:D22)</f>
        <v>19.5</v>
      </c>
      <c r="E24" s="23">
        <f>MEDIAN(E2:E22)</f>
        <v>7.5</v>
      </c>
      <c r="F24" s="23">
        <f>MEDIAN(F2:F22)</f>
        <v>19.5</v>
      </c>
      <c r="G24" s="24" t="s">
        <v>19</v>
      </c>
      <c r="I24" s="14"/>
      <c r="J24" s="14"/>
      <c r="K24" s="15"/>
      <c r="L24" s="14"/>
      <c r="M24" s="14"/>
    </row>
    <row r="25" spans="1:13" ht="14.25" customHeight="1">
      <c r="A25" s="1"/>
      <c r="B25" s="20"/>
      <c r="C25" s="23">
        <f>MODE(C2:C22)</f>
        <v>4</v>
      </c>
      <c r="D25" s="23">
        <f>MODE(D2:D22)</f>
        <v>20</v>
      </c>
      <c r="E25" s="23">
        <f>MODE(E2:E22)</f>
        <v>7.5</v>
      </c>
      <c r="F25" s="23">
        <f>MODE(F2:F22)</f>
        <v>15</v>
      </c>
      <c r="G25" s="24" t="s">
        <v>20</v>
      </c>
      <c r="I25" s="14"/>
      <c r="J25" s="14"/>
      <c r="K25" s="15"/>
      <c r="L25" s="14"/>
      <c r="M25" s="14"/>
    </row>
    <row r="26" spans="1:13" ht="14.25" customHeight="1">
      <c r="A26" s="1"/>
      <c r="B26" s="20"/>
      <c r="C26" s="23"/>
      <c r="D26" s="23"/>
      <c r="E26" s="23"/>
      <c r="F26" s="23"/>
      <c r="G26" s="24"/>
      <c r="I26" s="14"/>
      <c r="J26" s="14"/>
      <c r="K26" s="15"/>
      <c r="L26" s="14"/>
      <c r="M26" s="14"/>
    </row>
    <row r="27" spans="1:13" ht="14.25" customHeight="1">
      <c r="A27" s="1"/>
      <c r="B27" s="20"/>
      <c r="C27" s="23"/>
      <c r="D27" s="23"/>
      <c r="E27" s="23"/>
      <c r="F27" s="23"/>
      <c r="G27" s="24"/>
      <c r="I27" s="14"/>
      <c r="J27" s="14"/>
      <c r="K27" s="15"/>
      <c r="L27" s="14"/>
      <c r="M27" s="14"/>
    </row>
    <row r="28" spans="1:13" ht="14.25" customHeight="1">
      <c r="A28" s="1"/>
      <c r="B28" s="20"/>
      <c r="C28" s="23"/>
      <c r="D28" s="23"/>
      <c r="E28" s="23"/>
      <c r="F28" s="23"/>
      <c r="G28" s="24"/>
      <c r="I28" s="14"/>
      <c r="J28" s="14"/>
      <c r="K28" s="15"/>
      <c r="L28" s="14"/>
      <c r="M28" s="14"/>
    </row>
    <row r="29" spans="1:13" ht="14.25" customHeight="1">
      <c r="A29" s="1">
        <v>22</v>
      </c>
      <c r="B29" s="20" t="s">
        <v>2</v>
      </c>
      <c r="C29" s="20">
        <v>7</v>
      </c>
      <c r="D29" s="21">
        <v>60</v>
      </c>
      <c r="E29" s="20">
        <v>9</v>
      </c>
      <c r="F29" s="20">
        <v>12</v>
      </c>
      <c r="I29" s="14"/>
      <c r="J29" s="14"/>
      <c r="K29" s="15"/>
      <c r="L29" s="14"/>
      <c r="M29" s="14"/>
    </row>
    <row r="30" spans="1:13" ht="14.25" customHeight="1">
      <c r="A30" s="1">
        <v>23</v>
      </c>
      <c r="B30" s="20" t="s">
        <v>2</v>
      </c>
      <c r="C30" s="20">
        <v>3</v>
      </c>
      <c r="D30" s="21">
        <v>30</v>
      </c>
      <c r="E30" s="20">
        <v>7</v>
      </c>
      <c r="F30" s="20">
        <v>81</v>
      </c>
      <c r="I30" s="14"/>
      <c r="J30" s="14"/>
      <c r="K30" s="15"/>
      <c r="L30" s="14"/>
      <c r="M30" s="14"/>
    </row>
    <row r="31" spans="1:13" ht="14.25" customHeight="1">
      <c r="A31" s="1">
        <v>24</v>
      </c>
      <c r="B31" s="20" t="s">
        <v>2</v>
      </c>
      <c r="C31" s="20">
        <v>9</v>
      </c>
      <c r="D31" s="21">
        <v>0</v>
      </c>
      <c r="E31" s="20">
        <v>5</v>
      </c>
      <c r="F31" s="20">
        <v>91</v>
      </c>
      <c r="I31" s="14"/>
      <c r="J31" s="14"/>
      <c r="K31" s="15"/>
      <c r="L31" s="14"/>
      <c r="M31" s="14"/>
    </row>
    <row r="32" spans="1:13" ht="14.25" customHeight="1">
      <c r="A32" s="1">
        <v>25</v>
      </c>
      <c r="B32" s="20" t="s">
        <v>2</v>
      </c>
      <c r="C32" s="20">
        <v>0</v>
      </c>
      <c r="D32" s="21">
        <v>0</v>
      </c>
      <c r="E32" s="20">
        <v>8.5</v>
      </c>
      <c r="F32" s="20">
        <v>21</v>
      </c>
      <c r="I32" s="14"/>
      <c r="J32" s="14"/>
      <c r="K32" s="15"/>
      <c r="L32" s="14"/>
      <c r="M32" s="14"/>
    </row>
    <row r="33" spans="1:13" ht="14.25" customHeight="1">
      <c r="A33" s="1">
        <v>26</v>
      </c>
      <c r="B33" s="20" t="s">
        <v>2</v>
      </c>
      <c r="C33" s="20">
        <v>4</v>
      </c>
      <c r="D33" s="21">
        <v>0</v>
      </c>
      <c r="E33" s="20">
        <v>9.5</v>
      </c>
      <c r="F33" s="20">
        <v>56</v>
      </c>
      <c r="I33" s="14"/>
      <c r="J33" s="14"/>
      <c r="K33" s="15"/>
      <c r="L33" s="14"/>
      <c r="M33" s="14"/>
    </row>
    <row r="34" spans="1:13" ht="14.25" customHeight="1">
      <c r="A34" s="1">
        <v>27</v>
      </c>
      <c r="B34" s="20" t="s">
        <v>2</v>
      </c>
      <c r="C34" s="20">
        <v>5</v>
      </c>
      <c r="D34" s="21">
        <v>450</v>
      </c>
      <c r="E34" s="20">
        <v>4</v>
      </c>
      <c r="F34" s="20">
        <v>8</v>
      </c>
      <c r="I34" s="14"/>
      <c r="J34" s="14"/>
      <c r="K34" s="15"/>
      <c r="L34" s="14"/>
      <c r="M34" s="14"/>
    </row>
    <row r="35" spans="1:13" ht="14.25" customHeight="1">
      <c r="A35" s="1">
        <v>28</v>
      </c>
      <c r="B35" s="20" t="s">
        <v>2</v>
      </c>
      <c r="C35" s="20">
        <v>3</v>
      </c>
      <c r="D35" s="21">
        <v>75</v>
      </c>
      <c r="E35" s="20">
        <v>8.5</v>
      </c>
      <c r="F35" s="20">
        <v>40</v>
      </c>
      <c r="I35" s="14"/>
      <c r="J35" s="14"/>
      <c r="K35" s="15"/>
      <c r="L35" s="14"/>
      <c r="M35" s="14"/>
    </row>
    <row r="36" spans="1:13" ht="14.25" customHeight="1">
      <c r="A36" s="1">
        <v>29</v>
      </c>
      <c r="B36" s="20" t="s">
        <v>2</v>
      </c>
      <c r="C36" s="20">
        <v>6</v>
      </c>
      <c r="D36" s="21">
        <v>15</v>
      </c>
      <c r="E36" s="20">
        <v>8.5</v>
      </c>
      <c r="F36" s="20">
        <v>45</v>
      </c>
      <c r="I36" s="14"/>
      <c r="J36" s="14"/>
      <c r="K36" s="15"/>
      <c r="L36" s="14"/>
      <c r="M36" s="14"/>
    </row>
    <row r="37" spans="1:13" ht="14.25" customHeight="1">
      <c r="A37" s="1">
        <v>30</v>
      </c>
      <c r="B37" s="20" t="s">
        <v>2</v>
      </c>
      <c r="C37" s="20">
        <v>5</v>
      </c>
      <c r="D37" s="21">
        <v>60</v>
      </c>
      <c r="E37" s="22"/>
      <c r="F37" s="20">
        <v>26</v>
      </c>
      <c r="I37" s="14"/>
      <c r="J37" s="14"/>
      <c r="K37" s="15"/>
      <c r="L37" s="14"/>
      <c r="M37" s="14"/>
    </row>
    <row r="38" spans="1:13" ht="14.25" customHeight="1">
      <c r="A38" s="1">
        <v>31</v>
      </c>
      <c r="B38" s="20" t="s">
        <v>2</v>
      </c>
      <c r="C38" s="22"/>
      <c r="D38" s="21">
        <v>0</v>
      </c>
      <c r="E38" s="20">
        <v>8</v>
      </c>
      <c r="F38" s="20">
        <v>60</v>
      </c>
      <c r="I38" s="14"/>
      <c r="J38" s="14"/>
      <c r="K38" s="15"/>
      <c r="L38" s="14"/>
      <c r="M38" s="14"/>
    </row>
    <row r="39" spans="1:13" ht="14.25" customHeight="1">
      <c r="A39" s="1">
        <v>32</v>
      </c>
      <c r="B39" s="20" t="s">
        <v>2</v>
      </c>
      <c r="C39" s="20">
        <v>2</v>
      </c>
      <c r="D39" s="21">
        <v>45</v>
      </c>
      <c r="E39" s="20">
        <v>7.5</v>
      </c>
      <c r="F39" s="20">
        <v>5</v>
      </c>
      <c r="I39" s="14"/>
      <c r="J39" s="14"/>
      <c r="K39" s="15"/>
      <c r="L39" s="14"/>
      <c r="M39" s="14"/>
    </row>
    <row r="40" spans="1:6" ht="14.25" customHeight="1">
      <c r="A40" s="1">
        <v>33</v>
      </c>
      <c r="B40" s="20" t="s">
        <v>2</v>
      </c>
      <c r="C40" s="20">
        <v>3</v>
      </c>
      <c r="D40" s="21">
        <v>8.25</v>
      </c>
      <c r="E40" s="20">
        <v>8</v>
      </c>
      <c r="F40" s="20">
        <v>36</v>
      </c>
    </row>
    <row r="41" spans="1:6" ht="14.25" customHeight="1">
      <c r="A41" s="1">
        <v>34</v>
      </c>
      <c r="B41" s="20" t="s">
        <v>2</v>
      </c>
      <c r="C41" s="20">
        <v>1</v>
      </c>
      <c r="D41" s="21">
        <v>0</v>
      </c>
      <c r="E41" s="20">
        <v>8</v>
      </c>
      <c r="F41" s="20">
        <v>13</v>
      </c>
    </row>
    <row r="42" spans="1:6" ht="14.25" customHeight="1">
      <c r="A42" s="1">
        <v>35</v>
      </c>
      <c r="B42" s="20" t="s">
        <v>2</v>
      </c>
      <c r="C42" s="20">
        <v>2</v>
      </c>
      <c r="D42" s="21">
        <v>70</v>
      </c>
      <c r="E42" s="20">
        <v>6.5</v>
      </c>
      <c r="F42" s="20">
        <v>11</v>
      </c>
    </row>
    <row r="43" spans="1:6" ht="14.25" customHeight="1">
      <c r="A43" s="1">
        <v>36</v>
      </c>
      <c r="B43" s="20" t="s">
        <v>2</v>
      </c>
      <c r="C43" s="20">
        <v>0</v>
      </c>
      <c r="D43" s="21">
        <v>7</v>
      </c>
      <c r="E43" s="20">
        <v>8.5</v>
      </c>
      <c r="F43" s="20">
        <v>5</v>
      </c>
    </row>
    <row r="44" spans="1:6" ht="14.25" customHeight="1">
      <c r="A44" s="1">
        <v>37</v>
      </c>
      <c r="B44" s="20" t="s">
        <v>2</v>
      </c>
      <c r="C44" s="20">
        <v>2</v>
      </c>
      <c r="D44" s="21">
        <v>35</v>
      </c>
      <c r="E44" s="20">
        <v>8.5</v>
      </c>
      <c r="F44" s="20">
        <v>21</v>
      </c>
    </row>
    <row r="45" spans="1:6" ht="14.25" customHeight="1">
      <c r="A45" s="1">
        <v>38</v>
      </c>
      <c r="B45" s="20" t="s">
        <v>2</v>
      </c>
      <c r="C45" s="20">
        <v>4</v>
      </c>
      <c r="D45" s="21">
        <v>0</v>
      </c>
      <c r="E45" s="20">
        <v>8.5</v>
      </c>
      <c r="F45" s="20">
        <v>21</v>
      </c>
    </row>
    <row r="46" spans="1:6" ht="14.25" customHeight="1">
      <c r="A46" s="1">
        <v>39</v>
      </c>
      <c r="B46" s="20" t="s">
        <v>2</v>
      </c>
      <c r="C46" s="20">
        <v>4</v>
      </c>
      <c r="D46" s="21">
        <v>25</v>
      </c>
      <c r="E46" s="20">
        <v>9.5</v>
      </c>
      <c r="F46" s="20">
        <v>50</v>
      </c>
    </row>
    <row r="47" spans="1:6" ht="14.25" customHeight="1">
      <c r="A47" s="1">
        <v>40</v>
      </c>
      <c r="B47" s="20" t="s">
        <v>2</v>
      </c>
      <c r="C47" s="20">
        <v>0</v>
      </c>
      <c r="D47" s="21">
        <v>10</v>
      </c>
      <c r="E47" s="20">
        <v>9.5</v>
      </c>
      <c r="F47" s="20">
        <v>11</v>
      </c>
    </row>
    <row r="48" spans="1:6" ht="14.25" customHeight="1">
      <c r="A48" s="1">
        <v>41</v>
      </c>
      <c r="B48" s="20" t="s">
        <v>2</v>
      </c>
      <c r="C48" s="20">
        <v>2</v>
      </c>
      <c r="D48" s="21">
        <v>0</v>
      </c>
      <c r="E48" s="20">
        <v>7</v>
      </c>
      <c r="F48" s="20">
        <v>59</v>
      </c>
    </row>
    <row r="49" spans="1:6" ht="14.25" customHeight="1">
      <c r="A49" s="1">
        <v>42</v>
      </c>
      <c r="B49" s="20" t="s">
        <v>2</v>
      </c>
      <c r="C49" s="20">
        <v>4</v>
      </c>
      <c r="D49" s="21">
        <v>50</v>
      </c>
      <c r="E49" s="20">
        <v>9</v>
      </c>
      <c r="F49" s="20">
        <v>13</v>
      </c>
    </row>
    <row r="50" spans="1:6" ht="14.25" customHeight="1">
      <c r="A50" s="1">
        <v>43</v>
      </c>
      <c r="B50" s="20" t="s">
        <v>2</v>
      </c>
      <c r="C50" s="20">
        <v>3</v>
      </c>
      <c r="D50" s="21">
        <v>30</v>
      </c>
      <c r="E50" s="20">
        <v>8.5</v>
      </c>
      <c r="F50" s="20">
        <v>20</v>
      </c>
    </row>
    <row r="51" spans="1:6" ht="14.25" customHeight="1">
      <c r="A51" s="1">
        <v>44</v>
      </c>
      <c r="B51" s="20" t="s">
        <v>2</v>
      </c>
      <c r="C51" s="20">
        <v>3</v>
      </c>
      <c r="D51" s="21">
        <v>5</v>
      </c>
      <c r="E51" s="20">
        <v>9</v>
      </c>
      <c r="F51" s="20">
        <v>31.5</v>
      </c>
    </row>
    <row r="52" spans="1:6" ht="14.25" customHeight="1">
      <c r="A52" s="1">
        <v>45</v>
      </c>
      <c r="B52" s="20" t="s">
        <v>2</v>
      </c>
      <c r="C52" s="20">
        <v>1</v>
      </c>
      <c r="D52" s="21">
        <v>15</v>
      </c>
      <c r="E52" s="20">
        <v>8</v>
      </c>
      <c r="F52" s="20">
        <v>55</v>
      </c>
    </row>
    <row r="53" spans="1:6" ht="14.25" customHeight="1">
      <c r="A53" s="1">
        <v>46</v>
      </c>
      <c r="B53" s="20" t="s">
        <v>2</v>
      </c>
      <c r="C53" s="20">
        <v>3</v>
      </c>
      <c r="D53" s="21">
        <v>60</v>
      </c>
      <c r="E53" s="20">
        <v>7.5</v>
      </c>
      <c r="F53" s="20">
        <v>55</v>
      </c>
    </row>
    <row r="54" spans="1:6" ht="14.25" customHeight="1">
      <c r="A54" s="1">
        <v>47</v>
      </c>
      <c r="B54" s="20" t="s">
        <v>2</v>
      </c>
      <c r="C54" s="20">
        <v>5</v>
      </c>
      <c r="D54" s="21">
        <v>12.5</v>
      </c>
      <c r="E54" s="20">
        <v>10</v>
      </c>
      <c r="F54" s="20">
        <v>3</v>
      </c>
    </row>
    <row r="55" spans="1:6" ht="14.25" customHeight="1">
      <c r="A55" s="1">
        <v>48</v>
      </c>
      <c r="B55" s="20" t="s">
        <v>2</v>
      </c>
      <c r="C55" s="20">
        <v>2</v>
      </c>
      <c r="D55" s="21">
        <v>42.6</v>
      </c>
      <c r="E55" s="20">
        <v>4.5</v>
      </c>
      <c r="F55" s="20">
        <v>12.5</v>
      </c>
    </row>
    <row r="56" spans="1:6" ht="14.25" customHeight="1">
      <c r="A56" s="1">
        <v>49</v>
      </c>
      <c r="B56" s="20" t="s">
        <v>2</v>
      </c>
      <c r="C56" s="20">
        <v>2</v>
      </c>
      <c r="D56" s="21">
        <v>0</v>
      </c>
      <c r="E56" s="20">
        <v>9</v>
      </c>
      <c r="F56" s="20">
        <v>32</v>
      </c>
    </row>
    <row r="57" spans="1:6" ht="14.25" customHeight="1">
      <c r="A57" s="1">
        <v>50</v>
      </c>
      <c r="B57" s="20" t="s">
        <v>2</v>
      </c>
      <c r="C57" s="20">
        <v>4</v>
      </c>
      <c r="D57" s="21">
        <v>0</v>
      </c>
      <c r="E57" s="20">
        <v>7</v>
      </c>
      <c r="F57" s="20">
        <v>55</v>
      </c>
    </row>
    <row r="58" spans="1:6" ht="14.25" customHeight="1">
      <c r="A58" s="1">
        <v>51</v>
      </c>
      <c r="B58" s="20"/>
      <c r="C58" s="20"/>
      <c r="D58" s="21"/>
      <c r="E58" s="20"/>
      <c r="F58" s="20"/>
    </row>
    <row r="59" ht="14.25" customHeight="1">
      <c r="A59" s="1">
        <v>52</v>
      </c>
    </row>
    <row r="60" spans="1:7" ht="14.25" customHeight="1">
      <c r="A60" s="1">
        <v>53</v>
      </c>
      <c r="C60" s="23">
        <f>AVERAGE(C29:C58)</f>
        <v>3.1785714285714284</v>
      </c>
      <c r="D60" s="23">
        <f>AVERAGE(D29:D58)</f>
        <v>38.11551724137931</v>
      </c>
      <c r="E60" s="23">
        <f>AVERAGE(E29:E58)</f>
        <v>7.928571428571429</v>
      </c>
      <c r="F60" s="23">
        <f>AVERAGE(F29:F58)</f>
        <v>32.724137931034484</v>
      </c>
      <c r="G60" s="24" t="s">
        <v>18</v>
      </c>
    </row>
    <row r="61" spans="1:7" ht="14.25" customHeight="1">
      <c r="A61" s="1">
        <v>54</v>
      </c>
      <c r="C61" s="2">
        <f>MEDIAN(C29:C58)</f>
        <v>3</v>
      </c>
      <c r="D61" s="2">
        <f>MEDIAN(D29:D58)</f>
        <v>15</v>
      </c>
      <c r="E61" s="2">
        <f>MEDIAN(E29:E58)</f>
        <v>8.5</v>
      </c>
      <c r="F61" s="2">
        <f>MEDIAN(F29:F58)</f>
        <v>26</v>
      </c>
      <c r="G61" s="24" t="s">
        <v>19</v>
      </c>
    </row>
    <row r="62" spans="1:7" ht="14.25" customHeight="1">
      <c r="A62" s="1">
        <v>55</v>
      </c>
      <c r="C62" s="2">
        <f>MODE(C29:C58)</f>
        <v>3</v>
      </c>
      <c r="D62" s="2">
        <f>MODE(D29:D58)</f>
        <v>0</v>
      </c>
      <c r="E62" s="2">
        <f>MODE(E29:E58)</f>
        <v>8.5</v>
      </c>
      <c r="F62" s="2">
        <f>MODE(F29:F58)</f>
        <v>21</v>
      </c>
      <c r="G62" s="24" t="s">
        <v>20</v>
      </c>
    </row>
    <row r="63" ht="14.25" customHeight="1">
      <c r="A63" s="1">
        <v>56</v>
      </c>
    </row>
    <row r="64" ht="14.25" customHeight="1">
      <c r="A64" s="1">
        <v>57</v>
      </c>
    </row>
    <row r="65" ht="14.25" customHeight="1">
      <c r="A65" s="1">
        <v>58</v>
      </c>
    </row>
    <row r="66" ht="14.25" customHeight="1">
      <c r="A66" s="1">
        <v>59</v>
      </c>
    </row>
    <row r="67" ht="14.25" customHeight="1">
      <c r="A67" s="1">
        <v>60</v>
      </c>
    </row>
    <row r="68" ht="14.25" customHeight="1">
      <c r="A68" s="1">
        <v>61</v>
      </c>
    </row>
    <row r="69" ht="14.25" customHeight="1">
      <c r="A69" s="1">
        <v>62</v>
      </c>
    </row>
    <row r="70" ht="14.25" customHeight="1">
      <c r="A70" s="1">
        <v>63</v>
      </c>
    </row>
    <row r="71" spans="1:13" s="1" customFormat="1" ht="14.25" customHeight="1">
      <c r="A71" s="1">
        <v>64</v>
      </c>
      <c r="G71"/>
      <c r="H71"/>
      <c r="I71"/>
      <c r="J71"/>
      <c r="K71"/>
      <c r="L71"/>
      <c r="M71"/>
    </row>
    <row r="72" spans="1:13" s="1" customFormat="1" ht="14.25" customHeight="1">
      <c r="A72" s="1">
        <v>65</v>
      </c>
      <c r="G72"/>
      <c r="H72"/>
      <c r="I72"/>
      <c r="J72"/>
      <c r="K72"/>
      <c r="L72"/>
      <c r="M72"/>
    </row>
    <row r="73" spans="1:13" s="1" customFormat="1" ht="14.25" customHeight="1">
      <c r="A73" s="1">
        <v>66</v>
      </c>
      <c r="G73"/>
      <c r="H73"/>
      <c r="I73"/>
      <c r="J73"/>
      <c r="K73"/>
      <c r="L73"/>
      <c r="M73"/>
    </row>
    <row r="74" spans="1:13" s="1" customFormat="1" ht="14.25" customHeight="1">
      <c r="A74" s="1">
        <v>67</v>
      </c>
      <c r="G74"/>
      <c r="H74"/>
      <c r="I74"/>
      <c r="J74"/>
      <c r="K74"/>
      <c r="L74"/>
      <c r="M74"/>
    </row>
    <row r="75" spans="1:13" s="1" customFormat="1" ht="14.25" customHeight="1">
      <c r="A75" s="1">
        <v>68</v>
      </c>
      <c r="G75"/>
      <c r="H75"/>
      <c r="I75"/>
      <c r="J75"/>
      <c r="K75"/>
      <c r="L75"/>
      <c r="M75"/>
    </row>
    <row r="76" spans="1:13" s="1" customFormat="1" ht="14.25" customHeight="1">
      <c r="A76" s="1">
        <v>69</v>
      </c>
      <c r="G76"/>
      <c r="H76"/>
      <c r="I76"/>
      <c r="J76"/>
      <c r="K76"/>
      <c r="L76"/>
      <c r="M76"/>
    </row>
    <row r="77" spans="1:13" s="1" customFormat="1" ht="14.25" customHeight="1">
      <c r="A77" s="1">
        <v>70</v>
      </c>
      <c r="G77"/>
      <c r="H77"/>
      <c r="I77"/>
      <c r="J77"/>
      <c r="K77"/>
      <c r="L77"/>
      <c r="M77"/>
    </row>
    <row r="78" spans="1:13" s="1" customFormat="1" ht="14.25" customHeight="1">
      <c r="A78" s="1">
        <v>71</v>
      </c>
      <c r="G78"/>
      <c r="H78"/>
      <c r="I78"/>
      <c r="J78"/>
      <c r="K78"/>
      <c r="L78"/>
      <c r="M78"/>
    </row>
    <row r="79" spans="1:13" s="1" customFormat="1" ht="14.25" customHeight="1">
      <c r="A79" s="1">
        <v>72</v>
      </c>
      <c r="G79"/>
      <c r="H79"/>
      <c r="I79"/>
      <c r="J79"/>
      <c r="K79"/>
      <c r="L79"/>
      <c r="M79"/>
    </row>
    <row r="80" spans="1:13" s="1" customFormat="1" ht="14.25" customHeight="1">
      <c r="A80" s="1">
        <v>73</v>
      </c>
      <c r="G80"/>
      <c r="H80"/>
      <c r="I80"/>
      <c r="J80"/>
      <c r="K80"/>
      <c r="L80"/>
      <c r="M80"/>
    </row>
    <row r="81" spans="1:13" s="1" customFormat="1" ht="14.25" customHeight="1">
      <c r="A81" s="1">
        <v>74</v>
      </c>
      <c r="G81"/>
      <c r="H81"/>
      <c r="I81"/>
      <c r="J81"/>
      <c r="K81"/>
      <c r="L81"/>
      <c r="M81"/>
    </row>
    <row r="82" spans="1:13" s="1" customFormat="1" ht="14.25" customHeight="1">
      <c r="A82" s="1">
        <v>75</v>
      </c>
      <c r="G82"/>
      <c r="H82"/>
      <c r="I82"/>
      <c r="J82"/>
      <c r="K82"/>
      <c r="L82"/>
      <c r="M82"/>
    </row>
    <row r="83" spans="1:13" s="1" customFormat="1" ht="14.25" customHeight="1">
      <c r="A83" s="1">
        <v>76</v>
      </c>
      <c r="G83"/>
      <c r="H83"/>
      <c r="I83"/>
      <c r="J83"/>
      <c r="K83"/>
      <c r="L83"/>
      <c r="M83"/>
    </row>
    <row r="84" spans="1:13" s="1" customFormat="1" ht="14.25" customHeight="1">
      <c r="A84" s="1">
        <v>77</v>
      </c>
      <c r="G84"/>
      <c r="H84"/>
      <c r="I84"/>
      <c r="J84"/>
      <c r="K84"/>
      <c r="L84"/>
      <c r="M84"/>
    </row>
    <row r="85" spans="1:13" s="1" customFormat="1" ht="14.25" customHeight="1">
      <c r="A85" s="1">
        <v>78</v>
      </c>
      <c r="G85"/>
      <c r="H85"/>
      <c r="I85"/>
      <c r="J85"/>
      <c r="K85"/>
      <c r="L85"/>
      <c r="M85"/>
    </row>
    <row r="86" spans="1:13" s="1" customFormat="1" ht="14.25" customHeight="1">
      <c r="A86" s="1">
        <v>79</v>
      </c>
      <c r="G86"/>
      <c r="H86"/>
      <c r="I86"/>
      <c r="J86"/>
      <c r="K86"/>
      <c r="L86"/>
      <c r="M86"/>
    </row>
    <row r="87" spans="1:13" s="1" customFormat="1" ht="14.25" customHeight="1">
      <c r="A87" s="1">
        <v>80</v>
      </c>
      <c r="G87"/>
      <c r="H87"/>
      <c r="I87"/>
      <c r="J87"/>
      <c r="K87"/>
      <c r="L87"/>
      <c r="M87"/>
    </row>
    <row r="88" spans="1:13" s="1" customFormat="1" ht="14.25" customHeight="1">
      <c r="A88" s="1">
        <v>81</v>
      </c>
      <c r="G88"/>
      <c r="H88"/>
      <c r="I88"/>
      <c r="J88"/>
      <c r="K88"/>
      <c r="L88"/>
      <c r="M88"/>
    </row>
    <row r="89" spans="1:13" s="1" customFormat="1" ht="14.25" customHeight="1">
      <c r="A89" s="1">
        <v>82</v>
      </c>
      <c r="G89"/>
      <c r="H89"/>
      <c r="I89"/>
      <c r="J89"/>
      <c r="K89"/>
      <c r="L89"/>
      <c r="M89"/>
    </row>
    <row r="90" spans="1:13" s="1" customFormat="1" ht="14.25" customHeight="1">
      <c r="A90" s="1">
        <v>83</v>
      </c>
      <c r="G90"/>
      <c r="H90"/>
      <c r="I90"/>
      <c r="J90"/>
      <c r="K90"/>
      <c r="L90"/>
      <c r="M90"/>
    </row>
    <row r="91" spans="1:13" s="1" customFormat="1" ht="14.25" customHeight="1">
      <c r="A91" s="1">
        <v>84</v>
      </c>
      <c r="G91"/>
      <c r="H91"/>
      <c r="I91"/>
      <c r="J91"/>
      <c r="K91"/>
      <c r="L91"/>
      <c r="M91"/>
    </row>
    <row r="92" spans="1:13" s="1" customFormat="1" ht="14.25" customHeight="1">
      <c r="A92" s="1">
        <v>85</v>
      </c>
      <c r="G92"/>
      <c r="H92"/>
      <c r="I92"/>
      <c r="J92"/>
      <c r="K92"/>
      <c r="L92"/>
      <c r="M92"/>
    </row>
    <row r="93" spans="1:13" s="1" customFormat="1" ht="14.25" customHeight="1">
      <c r="A93" s="1">
        <v>86</v>
      </c>
      <c r="G93"/>
      <c r="H93"/>
      <c r="I93"/>
      <c r="J93"/>
      <c r="K93"/>
      <c r="L93"/>
      <c r="M93"/>
    </row>
    <row r="94" spans="1:13" s="1" customFormat="1" ht="14.25" customHeight="1">
      <c r="A94" s="1">
        <v>87</v>
      </c>
      <c r="G94"/>
      <c r="H94"/>
      <c r="I94"/>
      <c r="J94"/>
      <c r="K94"/>
      <c r="L94"/>
      <c r="M94"/>
    </row>
    <row r="95" spans="1:13" s="1" customFormat="1" ht="14.25" customHeight="1">
      <c r="A95" s="1">
        <v>88</v>
      </c>
      <c r="G95"/>
      <c r="H95"/>
      <c r="I95"/>
      <c r="J95"/>
      <c r="K95"/>
      <c r="L95"/>
      <c r="M95"/>
    </row>
    <row r="96" spans="1:13" s="1" customFormat="1" ht="14.25" customHeight="1">
      <c r="A96" s="1">
        <v>89</v>
      </c>
      <c r="G96"/>
      <c r="H96"/>
      <c r="I96"/>
      <c r="J96"/>
      <c r="K96"/>
      <c r="L96"/>
      <c r="M96"/>
    </row>
    <row r="97" spans="1:13" s="1" customFormat="1" ht="14.25" customHeight="1">
      <c r="A97" s="1">
        <v>90</v>
      </c>
      <c r="G97"/>
      <c r="H97"/>
      <c r="I97"/>
      <c r="J97"/>
      <c r="K97"/>
      <c r="L97"/>
      <c r="M97"/>
    </row>
    <row r="98" spans="1:13" s="1" customFormat="1" ht="14.25" customHeight="1">
      <c r="A98" s="1">
        <v>91</v>
      </c>
      <c r="G98"/>
      <c r="H98"/>
      <c r="I98"/>
      <c r="J98"/>
      <c r="K98"/>
      <c r="L98"/>
      <c r="M98"/>
    </row>
    <row r="99" spans="1:13" s="1" customFormat="1" ht="14.25" customHeight="1">
      <c r="A99" s="1">
        <v>92</v>
      </c>
      <c r="G99"/>
      <c r="H99"/>
      <c r="I99"/>
      <c r="J99"/>
      <c r="K99"/>
      <c r="L99"/>
      <c r="M99"/>
    </row>
    <row r="100" spans="1:13" s="1" customFormat="1" ht="14.25" customHeight="1">
      <c r="A100" s="1">
        <v>93</v>
      </c>
      <c r="G100"/>
      <c r="H100"/>
      <c r="I100"/>
      <c r="J100"/>
      <c r="K100"/>
      <c r="L100"/>
      <c r="M100"/>
    </row>
    <row r="101" spans="1:13" s="1" customFormat="1" ht="14.25" customHeight="1">
      <c r="A101" s="1">
        <v>94</v>
      </c>
      <c r="G101"/>
      <c r="H101"/>
      <c r="I101"/>
      <c r="J101"/>
      <c r="K101"/>
      <c r="L101"/>
      <c r="M101"/>
    </row>
    <row r="102" spans="1:13" s="1" customFormat="1" ht="14.25" customHeight="1">
      <c r="A102" s="1">
        <v>95</v>
      </c>
      <c r="G102"/>
      <c r="H102"/>
      <c r="I102"/>
      <c r="J102"/>
      <c r="K102"/>
      <c r="L102"/>
      <c r="M102"/>
    </row>
    <row r="103" spans="1:13" s="1" customFormat="1" ht="14.25" customHeight="1">
      <c r="A103" s="1">
        <v>96</v>
      </c>
      <c r="G103"/>
      <c r="H103"/>
      <c r="I103"/>
      <c r="J103"/>
      <c r="K103"/>
      <c r="L103"/>
      <c r="M103"/>
    </row>
    <row r="104" spans="1:13" s="1" customFormat="1" ht="14.25" customHeight="1">
      <c r="A104" s="1">
        <v>97</v>
      </c>
      <c r="G104"/>
      <c r="H104"/>
      <c r="I104"/>
      <c r="J104"/>
      <c r="K104"/>
      <c r="L104"/>
      <c r="M104"/>
    </row>
    <row r="105" spans="1:13" s="1" customFormat="1" ht="14.25" customHeight="1">
      <c r="A105" s="1">
        <v>98</v>
      </c>
      <c r="G105"/>
      <c r="H105"/>
      <c r="I105"/>
      <c r="J105"/>
      <c r="K105"/>
      <c r="L105"/>
      <c r="M105"/>
    </row>
    <row r="106" spans="1:13" s="1" customFormat="1" ht="14.25" customHeight="1">
      <c r="A106" s="1">
        <v>99</v>
      </c>
      <c r="G106"/>
      <c r="H106"/>
      <c r="I106"/>
      <c r="J106"/>
      <c r="K106"/>
      <c r="L106"/>
      <c r="M106"/>
    </row>
    <row r="107" spans="1:13" s="1" customFormat="1" ht="14.25" customHeight="1">
      <c r="A107" s="1">
        <v>100</v>
      </c>
      <c r="G107"/>
      <c r="H107"/>
      <c r="I107"/>
      <c r="J107"/>
      <c r="K107"/>
      <c r="L107"/>
      <c r="M107"/>
    </row>
    <row r="108" spans="1:13" s="1" customFormat="1" ht="14.25" customHeight="1">
      <c r="A108" s="1">
        <v>101</v>
      </c>
      <c r="G108"/>
      <c r="H108"/>
      <c r="I108"/>
      <c r="J108"/>
      <c r="K108"/>
      <c r="L108"/>
      <c r="M108"/>
    </row>
    <row r="109" spans="1:13" s="1" customFormat="1" ht="14.25" customHeight="1">
      <c r="A109" s="1">
        <v>102</v>
      </c>
      <c r="G109"/>
      <c r="H109"/>
      <c r="I109"/>
      <c r="J109"/>
      <c r="K109"/>
      <c r="L109"/>
      <c r="M109"/>
    </row>
    <row r="110" spans="1:13" s="1" customFormat="1" ht="14.25" customHeight="1">
      <c r="A110" s="1">
        <v>103</v>
      </c>
      <c r="G110"/>
      <c r="H110"/>
      <c r="I110"/>
      <c r="J110"/>
      <c r="K110"/>
      <c r="L110"/>
      <c r="M110"/>
    </row>
    <row r="111" spans="1:13" s="1" customFormat="1" ht="14.25" customHeight="1">
      <c r="A111" s="1">
        <v>104</v>
      </c>
      <c r="G111"/>
      <c r="H111"/>
      <c r="I111"/>
      <c r="J111"/>
      <c r="K111"/>
      <c r="L111"/>
      <c r="M111"/>
    </row>
    <row r="112" spans="1:13" s="1" customFormat="1" ht="14.25" customHeight="1">
      <c r="A112" s="1">
        <v>105</v>
      </c>
      <c r="G112"/>
      <c r="H112"/>
      <c r="I112"/>
      <c r="J112"/>
      <c r="K112"/>
      <c r="L112"/>
      <c r="M11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145" zoomScaleNormal="145" zoomScalePageLayoutView="0" workbookViewId="0" topLeftCell="A1">
      <selection activeCell="D28" sqref="D28"/>
    </sheetView>
  </sheetViews>
  <sheetFormatPr defaultColWidth="9.140625" defaultRowHeight="14.25" customHeight="1"/>
  <cols>
    <col min="1" max="1" width="4.57421875" style="0" customWidth="1"/>
    <col min="2" max="6" width="12.140625" style="1" customWidth="1"/>
  </cols>
  <sheetData>
    <row r="1" spans="2:6" ht="14.25" customHeight="1">
      <c r="B1" s="2" t="s">
        <v>3</v>
      </c>
      <c r="C1" s="2" t="s">
        <v>6</v>
      </c>
      <c r="D1" s="2" t="s">
        <v>5</v>
      </c>
      <c r="E1" s="2" t="s">
        <v>4</v>
      </c>
      <c r="F1" s="2" t="s">
        <v>7</v>
      </c>
    </row>
    <row r="2" spans="1:7" ht="14.25" customHeight="1">
      <c r="A2" s="29">
        <v>2</v>
      </c>
      <c r="B2" s="28" t="s">
        <v>15</v>
      </c>
      <c r="C2" s="28">
        <v>4</v>
      </c>
      <c r="D2" s="30">
        <v>20</v>
      </c>
      <c r="E2" s="28">
        <v>10</v>
      </c>
      <c r="F2" s="28">
        <v>3</v>
      </c>
      <c r="G2" t="s">
        <v>13</v>
      </c>
    </row>
    <row r="3" spans="1:7" ht="14.25" customHeight="1">
      <c r="A3" s="29">
        <v>3</v>
      </c>
      <c r="B3" s="28" t="s">
        <v>15</v>
      </c>
      <c r="C3" s="28">
        <v>6</v>
      </c>
      <c r="D3" s="30">
        <v>70</v>
      </c>
      <c r="E3" s="28">
        <v>9</v>
      </c>
      <c r="F3" s="28">
        <v>14</v>
      </c>
      <c r="G3" t="s">
        <v>14</v>
      </c>
    </row>
    <row r="4" spans="1:6" ht="14.25" customHeight="1">
      <c r="A4" s="29">
        <v>4</v>
      </c>
      <c r="B4" s="28" t="s">
        <v>15</v>
      </c>
      <c r="C4" s="28">
        <v>8</v>
      </c>
      <c r="D4" s="30">
        <v>20</v>
      </c>
      <c r="E4" s="28">
        <v>7.5</v>
      </c>
      <c r="F4" s="28">
        <v>15</v>
      </c>
    </row>
    <row r="5" spans="1:6" ht="14.25" customHeight="1">
      <c r="A5" s="29">
        <v>10</v>
      </c>
      <c r="B5" s="28" t="s">
        <v>15</v>
      </c>
      <c r="C5" s="28">
        <v>7</v>
      </c>
      <c r="D5" s="30">
        <v>90</v>
      </c>
      <c r="E5" s="32">
        <v>1</v>
      </c>
      <c r="F5" s="28">
        <v>39</v>
      </c>
    </row>
    <row r="6" spans="1:6" ht="14.25" customHeight="1">
      <c r="A6" s="29">
        <v>11</v>
      </c>
      <c r="B6" s="28" t="s">
        <v>15</v>
      </c>
      <c r="C6" s="28">
        <v>4</v>
      </c>
      <c r="D6" s="30">
        <v>30</v>
      </c>
      <c r="E6" s="28">
        <v>4.5</v>
      </c>
      <c r="F6" s="28">
        <v>91</v>
      </c>
    </row>
    <row r="7" spans="1:6" ht="14.25" customHeight="1">
      <c r="A7" s="29">
        <v>12</v>
      </c>
      <c r="B7" s="28" t="s">
        <v>15</v>
      </c>
      <c r="C7" s="28">
        <v>7</v>
      </c>
      <c r="D7" s="30">
        <v>65</v>
      </c>
      <c r="E7" s="28">
        <v>7.5</v>
      </c>
      <c r="F7" s="28">
        <v>10</v>
      </c>
    </row>
    <row r="8" spans="1:6" ht="14.25" customHeight="1">
      <c r="A8" s="29">
        <v>13</v>
      </c>
      <c r="B8" s="28" t="s">
        <v>15</v>
      </c>
      <c r="C8" s="28">
        <v>5</v>
      </c>
      <c r="D8" s="30">
        <v>125</v>
      </c>
      <c r="E8" s="28">
        <v>7</v>
      </c>
      <c r="F8" s="28">
        <v>42</v>
      </c>
    </row>
    <row r="9" spans="1:6" ht="14.25" customHeight="1">
      <c r="A9" s="29">
        <v>14</v>
      </c>
      <c r="B9" s="28" t="s">
        <v>15</v>
      </c>
      <c r="C9" s="28">
        <v>10</v>
      </c>
      <c r="D9" s="30">
        <v>15</v>
      </c>
      <c r="E9" s="28">
        <v>6</v>
      </c>
      <c r="F9" s="28">
        <v>81</v>
      </c>
    </row>
    <row r="10" spans="1:6" ht="14.25" customHeight="1">
      <c r="A10" s="29">
        <v>26</v>
      </c>
      <c r="B10" s="28" t="s">
        <v>15</v>
      </c>
      <c r="C10" s="28">
        <v>2</v>
      </c>
      <c r="D10" s="30">
        <v>19.5</v>
      </c>
      <c r="E10" s="28">
        <v>8</v>
      </c>
      <c r="F10" s="28">
        <v>7.5</v>
      </c>
    </row>
    <row r="11" spans="1:6" ht="14.25" customHeight="1">
      <c r="A11" s="29">
        <v>29</v>
      </c>
      <c r="B11" s="28" t="s">
        <v>17</v>
      </c>
      <c r="C11" s="28">
        <v>4</v>
      </c>
      <c r="D11" s="30">
        <v>60</v>
      </c>
      <c r="E11" s="28">
        <v>5.5</v>
      </c>
      <c r="F11" s="28">
        <v>56</v>
      </c>
    </row>
    <row r="12" spans="1:6" ht="14.25" customHeight="1">
      <c r="A12" s="29">
        <v>30</v>
      </c>
      <c r="B12" s="28" t="s">
        <v>17</v>
      </c>
      <c r="C12" s="28">
        <v>8</v>
      </c>
      <c r="D12" s="30">
        <v>10</v>
      </c>
      <c r="E12" s="28">
        <v>6</v>
      </c>
      <c r="F12" s="28">
        <v>41</v>
      </c>
    </row>
    <row r="13" spans="1:6" ht="14.25" customHeight="1">
      <c r="A13" s="29">
        <v>31</v>
      </c>
      <c r="B13" s="28" t="s">
        <v>17</v>
      </c>
      <c r="C13" s="28">
        <v>2</v>
      </c>
      <c r="D13" s="30">
        <v>15</v>
      </c>
      <c r="E13" s="28">
        <v>9.5</v>
      </c>
      <c r="F13" s="28">
        <v>5</v>
      </c>
    </row>
    <row r="14" spans="1:13" ht="14.25" customHeight="1">
      <c r="A14" s="29">
        <v>34</v>
      </c>
      <c r="B14" s="28" t="s">
        <v>15</v>
      </c>
      <c r="C14" s="28">
        <v>3</v>
      </c>
      <c r="D14" s="30">
        <v>11</v>
      </c>
      <c r="E14" s="28">
        <v>8.5</v>
      </c>
      <c r="F14" s="28">
        <v>18</v>
      </c>
      <c r="I14" s="14"/>
      <c r="J14" s="14"/>
      <c r="K14" s="15"/>
      <c r="L14" s="14"/>
      <c r="M14" s="14"/>
    </row>
    <row r="15" spans="1:13" ht="14.25" customHeight="1">
      <c r="A15" s="29">
        <v>36</v>
      </c>
      <c r="B15" s="28" t="s">
        <v>15</v>
      </c>
      <c r="C15" s="28">
        <v>5</v>
      </c>
      <c r="D15" s="30">
        <v>50</v>
      </c>
      <c r="E15" s="28">
        <v>6.5</v>
      </c>
      <c r="F15" s="28">
        <v>20</v>
      </c>
      <c r="I15" s="14"/>
      <c r="J15" s="14"/>
      <c r="K15" s="15"/>
      <c r="L15" s="14"/>
      <c r="M15" s="14"/>
    </row>
    <row r="16" spans="1:13" ht="14.25" customHeight="1">
      <c r="A16" s="29">
        <v>37</v>
      </c>
      <c r="B16" s="28" t="s">
        <v>15</v>
      </c>
      <c r="C16" s="28">
        <v>3</v>
      </c>
      <c r="D16" s="30">
        <v>10</v>
      </c>
      <c r="E16" s="28">
        <v>9.5</v>
      </c>
      <c r="F16" s="28">
        <v>21</v>
      </c>
      <c r="I16" s="14"/>
      <c r="J16" s="14"/>
      <c r="K16" s="15"/>
      <c r="L16" s="14"/>
      <c r="M16" s="14"/>
    </row>
    <row r="17" spans="1:13" ht="14.25" customHeight="1">
      <c r="A17" s="29">
        <v>40</v>
      </c>
      <c r="B17" s="28" t="s">
        <v>15</v>
      </c>
      <c r="C17" s="28">
        <v>3</v>
      </c>
      <c r="D17" s="30">
        <v>0</v>
      </c>
      <c r="E17" s="28">
        <v>4</v>
      </c>
      <c r="F17" s="28">
        <v>56</v>
      </c>
      <c r="I17" s="14"/>
      <c r="J17" s="14"/>
      <c r="K17" s="15"/>
      <c r="L17" s="14"/>
      <c r="M17" s="14"/>
    </row>
    <row r="18" spans="1:13" ht="14.25" customHeight="1">
      <c r="A18" s="29">
        <v>41</v>
      </c>
      <c r="B18" s="28" t="s">
        <v>17</v>
      </c>
      <c r="C18" s="28">
        <v>3</v>
      </c>
      <c r="D18" s="30">
        <v>5</v>
      </c>
      <c r="E18" s="28">
        <v>7.5</v>
      </c>
      <c r="F18" s="28">
        <v>19.5</v>
      </c>
      <c r="I18" s="14"/>
      <c r="J18" s="14"/>
      <c r="K18" s="15"/>
      <c r="L18" s="14"/>
      <c r="M18" s="14"/>
    </row>
    <row r="19" spans="1:13" ht="14.25" customHeight="1">
      <c r="A19" s="29">
        <v>42</v>
      </c>
      <c r="B19" s="28" t="s">
        <v>15</v>
      </c>
      <c r="C19" s="28">
        <v>4</v>
      </c>
      <c r="D19" s="30">
        <v>20</v>
      </c>
      <c r="E19" s="28">
        <v>8</v>
      </c>
      <c r="F19" s="28">
        <v>15</v>
      </c>
      <c r="I19" s="14"/>
      <c r="J19" s="14"/>
      <c r="K19" s="15"/>
      <c r="L19" s="14"/>
      <c r="M19" s="14"/>
    </row>
    <row r="20" spans="1:13" ht="14.25" customHeight="1">
      <c r="A20" s="29">
        <v>43</v>
      </c>
      <c r="B20" s="28" t="s">
        <v>17</v>
      </c>
      <c r="C20" s="31">
        <v>0.5</v>
      </c>
      <c r="D20" s="30">
        <v>0</v>
      </c>
      <c r="E20" s="28">
        <v>7</v>
      </c>
      <c r="F20" s="28">
        <v>0</v>
      </c>
      <c r="I20" s="14"/>
      <c r="J20" s="14"/>
      <c r="K20" s="15"/>
      <c r="L20" s="14"/>
      <c r="M20" s="14"/>
    </row>
    <row r="21" spans="1:13" ht="14.25" customHeight="1">
      <c r="A21" s="29">
        <v>44</v>
      </c>
      <c r="B21" s="28" t="s">
        <v>15</v>
      </c>
      <c r="C21" s="28">
        <v>5</v>
      </c>
      <c r="D21" s="30">
        <v>5</v>
      </c>
      <c r="E21" s="28">
        <v>7.5</v>
      </c>
      <c r="F21" s="28">
        <v>12</v>
      </c>
      <c r="I21" s="14"/>
      <c r="J21" s="14"/>
      <c r="K21" s="15"/>
      <c r="L21" s="14"/>
      <c r="M21" s="14"/>
    </row>
    <row r="22" spans="1:13" ht="14.25" customHeight="1">
      <c r="A22" s="29">
        <v>51</v>
      </c>
      <c r="B22" s="28" t="s">
        <v>15</v>
      </c>
      <c r="C22" s="28">
        <v>4</v>
      </c>
      <c r="D22" s="30">
        <v>5</v>
      </c>
      <c r="E22" s="28">
        <v>6</v>
      </c>
      <c r="F22" s="28">
        <v>21</v>
      </c>
      <c r="I22" s="14"/>
      <c r="J22" s="14"/>
      <c r="K22" s="15"/>
      <c r="L22" s="14"/>
      <c r="M22" s="14"/>
    </row>
    <row r="23" spans="1:13" ht="14.25" customHeight="1">
      <c r="A23" s="29">
        <v>1</v>
      </c>
      <c r="B23" s="28" t="s">
        <v>21</v>
      </c>
      <c r="C23" s="28">
        <v>7</v>
      </c>
      <c r="D23" s="30">
        <v>60</v>
      </c>
      <c r="E23" s="28">
        <v>9</v>
      </c>
      <c r="F23" s="28">
        <v>12</v>
      </c>
      <c r="I23" s="14"/>
      <c r="J23" s="14"/>
      <c r="K23" s="15"/>
      <c r="L23" s="14"/>
      <c r="M23" s="14"/>
    </row>
    <row r="24" spans="1:13" ht="14.25" customHeight="1">
      <c r="A24" s="29">
        <v>5</v>
      </c>
      <c r="B24" s="28" t="s">
        <v>2</v>
      </c>
      <c r="C24" s="28">
        <v>3</v>
      </c>
      <c r="D24" s="30">
        <v>30</v>
      </c>
      <c r="E24" s="28">
        <v>7</v>
      </c>
      <c r="F24" s="28">
        <v>81</v>
      </c>
      <c r="I24" s="14"/>
      <c r="J24" s="14"/>
      <c r="K24" s="15"/>
      <c r="L24" s="14"/>
      <c r="M24" s="14"/>
    </row>
    <row r="25" spans="1:13" ht="14.25" customHeight="1">
      <c r="A25" s="29">
        <v>6</v>
      </c>
      <c r="B25" s="28" t="s">
        <v>2</v>
      </c>
      <c r="C25" s="28">
        <v>9</v>
      </c>
      <c r="D25" s="30">
        <v>0</v>
      </c>
      <c r="E25" s="28">
        <v>5</v>
      </c>
      <c r="F25" s="28">
        <v>91</v>
      </c>
      <c r="I25" s="14"/>
      <c r="J25" s="14"/>
      <c r="K25" s="15"/>
      <c r="L25" s="14"/>
      <c r="M25" s="14"/>
    </row>
    <row r="26" spans="1:13" ht="14.25" customHeight="1">
      <c r="A26" s="29">
        <v>7</v>
      </c>
      <c r="B26" s="28" t="s">
        <v>2</v>
      </c>
      <c r="C26" s="28">
        <v>0</v>
      </c>
      <c r="D26" s="30">
        <v>0</v>
      </c>
      <c r="E26" s="28">
        <v>8.5</v>
      </c>
      <c r="F26" s="28">
        <v>21</v>
      </c>
      <c r="I26" s="14"/>
      <c r="J26" s="14"/>
      <c r="K26" s="15"/>
      <c r="L26" s="14"/>
      <c r="M26" s="14"/>
    </row>
    <row r="27" spans="1:13" ht="14.25" customHeight="1">
      <c r="A27" s="29">
        <v>8</v>
      </c>
      <c r="B27" s="28" t="s">
        <v>2</v>
      </c>
      <c r="C27" s="28">
        <v>4</v>
      </c>
      <c r="D27" s="30">
        <v>0</v>
      </c>
      <c r="E27" s="28">
        <v>9.5</v>
      </c>
      <c r="F27" s="28">
        <v>56</v>
      </c>
      <c r="I27" s="14"/>
      <c r="J27" s="14"/>
      <c r="K27" s="15"/>
      <c r="L27" s="14"/>
      <c r="M27" s="14"/>
    </row>
    <row r="28" spans="1:13" ht="14.25" customHeight="1">
      <c r="A28" s="29">
        <v>9</v>
      </c>
      <c r="B28" s="28" t="s">
        <v>2</v>
      </c>
      <c r="C28" s="28">
        <v>5</v>
      </c>
      <c r="D28" s="30">
        <v>450</v>
      </c>
      <c r="E28" s="28">
        <v>4</v>
      </c>
      <c r="F28" s="28">
        <v>8</v>
      </c>
      <c r="I28" s="14"/>
      <c r="J28" s="14"/>
      <c r="K28" s="15"/>
      <c r="L28" s="14"/>
      <c r="M28" s="14"/>
    </row>
    <row r="29" spans="1:13" ht="14.25" customHeight="1">
      <c r="A29" s="29">
        <v>16</v>
      </c>
      <c r="B29" s="28" t="s">
        <v>2</v>
      </c>
      <c r="C29" s="28">
        <v>3</v>
      </c>
      <c r="D29" s="30">
        <v>75</v>
      </c>
      <c r="E29" s="28">
        <v>8.5</v>
      </c>
      <c r="F29" s="28">
        <v>40</v>
      </c>
      <c r="I29" s="14"/>
      <c r="J29" s="14"/>
      <c r="K29" s="15"/>
      <c r="L29" s="14"/>
      <c r="M29" s="14"/>
    </row>
    <row r="30" spans="1:13" ht="14.25" customHeight="1">
      <c r="A30" s="29">
        <v>17</v>
      </c>
      <c r="B30" s="28" t="s">
        <v>2</v>
      </c>
      <c r="C30" s="28">
        <v>6</v>
      </c>
      <c r="D30" s="30">
        <v>15</v>
      </c>
      <c r="E30" s="28">
        <v>8.5</v>
      </c>
      <c r="F30" s="28">
        <v>45</v>
      </c>
      <c r="I30" s="14"/>
      <c r="J30" s="14"/>
      <c r="K30" s="15"/>
      <c r="L30" s="14"/>
      <c r="M30" s="14"/>
    </row>
    <row r="31" spans="1:13" ht="14.25" customHeight="1">
      <c r="A31" s="29">
        <v>18</v>
      </c>
      <c r="B31" s="28" t="s">
        <v>2</v>
      </c>
      <c r="C31" s="28">
        <v>5</v>
      </c>
      <c r="D31" s="30">
        <v>60</v>
      </c>
      <c r="E31" s="31">
        <v>55</v>
      </c>
      <c r="F31" s="28">
        <v>26</v>
      </c>
      <c r="I31" s="14"/>
      <c r="J31" s="14"/>
      <c r="K31" s="15"/>
      <c r="L31" s="14"/>
      <c r="M31" s="14"/>
    </row>
    <row r="32" spans="1:13" ht="14.25" customHeight="1">
      <c r="A32" s="29">
        <v>19</v>
      </c>
      <c r="B32" s="28" t="s">
        <v>2</v>
      </c>
      <c r="C32" s="31">
        <v>50</v>
      </c>
      <c r="D32" s="30">
        <v>0</v>
      </c>
      <c r="E32" s="28">
        <v>8</v>
      </c>
      <c r="F32" s="28">
        <v>60</v>
      </c>
      <c r="I32" s="14"/>
      <c r="J32" s="14"/>
      <c r="K32" s="15"/>
      <c r="L32" s="14"/>
      <c r="M32" s="14"/>
    </row>
    <row r="33" spans="1:13" ht="14.25" customHeight="1">
      <c r="A33" s="29">
        <v>20</v>
      </c>
      <c r="B33" s="28" t="s">
        <v>2</v>
      </c>
      <c r="C33" s="28">
        <v>2</v>
      </c>
      <c r="D33" s="30">
        <v>45</v>
      </c>
      <c r="E33" s="28">
        <v>7.5</v>
      </c>
      <c r="F33" s="28">
        <v>5</v>
      </c>
      <c r="I33" s="14"/>
      <c r="J33" s="14"/>
      <c r="K33" s="15"/>
      <c r="L33" s="14"/>
      <c r="M33" s="14"/>
    </row>
    <row r="34" spans="1:6" ht="14.25" customHeight="1">
      <c r="A34" s="29">
        <v>21</v>
      </c>
      <c r="B34" s="28" t="s">
        <v>2</v>
      </c>
      <c r="C34" s="28">
        <v>3</v>
      </c>
      <c r="D34" s="30">
        <v>8.25</v>
      </c>
      <c r="E34" s="28">
        <v>8</v>
      </c>
      <c r="F34" s="28">
        <v>36</v>
      </c>
    </row>
    <row r="35" spans="1:6" ht="14.25" customHeight="1">
      <c r="A35" s="29">
        <v>22</v>
      </c>
      <c r="B35" s="28" t="s">
        <v>2</v>
      </c>
      <c r="C35" s="28">
        <v>1</v>
      </c>
      <c r="D35" s="30">
        <v>0</v>
      </c>
      <c r="E35" s="28">
        <v>8</v>
      </c>
      <c r="F35" s="28">
        <v>13</v>
      </c>
    </row>
    <row r="36" spans="1:6" ht="14.25" customHeight="1">
      <c r="A36" s="29">
        <v>23</v>
      </c>
      <c r="B36" s="28" t="s">
        <v>2</v>
      </c>
      <c r="C36" s="28">
        <v>2</v>
      </c>
      <c r="D36" s="30">
        <v>70</v>
      </c>
      <c r="E36" s="28">
        <v>6.5</v>
      </c>
      <c r="F36" s="28">
        <v>11</v>
      </c>
    </row>
    <row r="37" spans="1:6" ht="14.25" customHeight="1">
      <c r="A37" s="29">
        <v>24</v>
      </c>
      <c r="B37" s="28" t="s">
        <v>2</v>
      </c>
      <c r="C37" s="28">
        <v>0</v>
      </c>
      <c r="D37" s="30">
        <v>7</v>
      </c>
      <c r="E37" s="28">
        <v>8.5</v>
      </c>
      <c r="F37" s="28">
        <v>5</v>
      </c>
    </row>
    <row r="38" spans="1:6" ht="14.25" customHeight="1">
      <c r="A38" s="29">
        <v>25</v>
      </c>
      <c r="B38" s="28" t="s">
        <v>2</v>
      </c>
      <c r="C38" s="28">
        <v>2</v>
      </c>
      <c r="D38" s="30">
        <v>35</v>
      </c>
      <c r="E38" s="28">
        <v>8.5</v>
      </c>
      <c r="F38" s="28">
        <v>21</v>
      </c>
    </row>
    <row r="39" spans="1:6" ht="14.25" customHeight="1">
      <c r="A39" s="29">
        <v>27</v>
      </c>
      <c r="B39" s="28" t="s">
        <v>2</v>
      </c>
      <c r="C39" s="28">
        <v>4</v>
      </c>
      <c r="D39" s="30">
        <v>0</v>
      </c>
      <c r="E39" s="28">
        <v>8.5</v>
      </c>
      <c r="F39" s="28">
        <v>21</v>
      </c>
    </row>
    <row r="40" spans="1:6" ht="14.25" customHeight="1">
      <c r="A40" s="29">
        <v>28</v>
      </c>
      <c r="B40" s="28" t="s">
        <v>2</v>
      </c>
      <c r="C40" s="28">
        <v>4</v>
      </c>
      <c r="D40" s="30">
        <v>25</v>
      </c>
      <c r="E40" s="28">
        <v>9.5</v>
      </c>
      <c r="F40" s="28">
        <v>50</v>
      </c>
    </row>
    <row r="41" spans="1:6" ht="14.25" customHeight="1">
      <c r="A41" s="29">
        <v>32</v>
      </c>
      <c r="B41" s="28" t="s">
        <v>2</v>
      </c>
      <c r="C41" s="28">
        <v>0</v>
      </c>
      <c r="D41" s="30">
        <v>10</v>
      </c>
      <c r="E41" s="28">
        <v>9.5</v>
      </c>
      <c r="F41" s="28">
        <v>11</v>
      </c>
    </row>
    <row r="42" spans="1:6" ht="14.25" customHeight="1">
      <c r="A42" s="29">
        <v>33</v>
      </c>
      <c r="B42" s="28" t="s">
        <v>2</v>
      </c>
      <c r="C42" s="28">
        <v>2</v>
      </c>
      <c r="D42" s="30">
        <v>0</v>
      </c>
      <c r="E42" s="28">
        <v>7</v>
      </c>
      <c r="F42" s="28">
        <v>59</v>
      </c>
    </row>
    <row r="43" spans="1:6" ht="14.25" customHeight="1">
      <c r="A43" s="29">
        <v>35</v>
      </c>
      <c r="B43" s="28" t="s">
        <v>2</v>
      </c>
      <c r="C43" s="28">
        <v>4</v>
      </c>
      <c r="D43" s="30">
        <v>50</v>
      </c>
      <c r="E43" s="28">
        <v>9</v>
      </c>
      <c r="F43" s="28">
        <v>13</v>
      </c>
    </row>
    <row r="44" spans="1:6" ht="14.25" customHeight="1">
      <c r="A44" s="29">
        <v>38</v>
      </c>
      <c r="B44" s="28" t="s">
        <v>2</v>
      </c>
      <c r="C44" s="28">
        <v>3</v>
      </c>
      <c r="D44" s="30">
        <v>30</v>
      </c>
      <c r="E44" s="28">
        <v>8.5</v>
      </c>
      <c r="F44" s="28">
        <v>20</v>
      </c>
    </row>
    <row r="45" spans="1:6" ht="14.25" customHeight="1">
      <c r="A45" s="29">
        <v>39</v>
      </c>
      <c r="B45" s="28" t="s">
        <v>2</v>
      </c>
      <c r="C45" s="28">
        <v>3</v>
      </c>
      <c r="D45" s="30">
        <v>5</v>
      </c>
      <c r="E45" s="28">
        <v>9</v>
      </c>
      <c r="F45" s="28">
        <v>31.5</v>
      </c>
    </row>
    <row r="46" spans="1:6" ht="14.25" customHeight="1">
      <c r="A46" s="29">
        <v>45</v>
      </c>
      <c r="B46" s="28" t="s">
        <v>2</v>
      </c>
      <c r="C46" s="28">
        <v>1</v>
      </c>
      <c r="D46" s="30">
        <v>15</v>
      </c>
      <c r="E46" s="28">
        <v>8</v>
      </c>
      <c r="F46" s="28">
        <v>55</v>
      </c>
    </row>
    <row r="47" spans="1:6" ht="14.25" customHeight="1">
      <c r="A47" s="29">
        <v>46</v>
      </c>
      <c r="B47" s="28" t="s">
        <v>2</v>
      </c>
      <c r="C47" s="28">
        <v>3</v>
      </c>
      <c r="D47" s="30">
        <v>60</v>
      </c>
      <c r="E47" s="28">
        <v>7.5</v>
      </c>
      <c r="F47" s="28">
        <v>55</v>
      </c>
    </row>
    <row r="48" spans="1:6" ht="14.25" customHeight="1">
      <c r="A48" s="29">
        <v>47</v>
      </c>
      <c r="B48" s="28" t="s">
        <v>2</v>
      </c>
      <c r="C48" s="28">
        <v>5</v>
      </c>
      <c r="D48" s="30">
        <v>12.5</v>
      </c>
      <c r="E48" s="28">
        <v>10</v>
      </c>
      <c r="F48" s="28">
        <v>3</v>
      </c>
    </row>
    <row r="49" spans="1:6" ht="14.25" customHeight="1">
      <c r="A49" s="29">
        <v>48</v>
      </c>
      <c r="B49" s="28" t="s">
        <v>2</v>
      </c>
      <c r="C49" s="28">
        <v>2</v>
      </c>
      <c r="D49" s="30">
        <v>42.6</v>
      </c>
      <c r="E49" s="28">
        <v>4.5</v>
      </c>
      <c r="F49" s="28">
        <v>12.5</v>
      </c>
    </row>
    <row r="50" spans="1:6" ht="14.25" customHeight="1">
      <c r="A50" s="29">
        <v>49</v>
      </c>
      <c r="B50" s="28" t="s">
        <v>2</v>
      </c>
      <c r="C50" s="28">
        <v>2</v>
      </c>
      <c r="D50" s="30">
        <v>0</v>
      </c>
      <c r="E50" s="28">
        <v>9</v>
      </c>
      <c r="F50" s="28">
        <v>32</v>
      </c>
    </row>
    <row r="51" spans="1:6" ht="14.25" customHeight="1">
      <c r="A51" s="29">
        <v>50</v>
      </c>
      <c r="B51" s="28" t="s">
        <v>2</v>
      </c>
      <c r="C51" s="28">
        <v>4</v>
      </c>
      <c r="D51" s="30">
        <v>0</v>
      </c>
      <c r="E51" s="28">
        <v>7</v>
      </c>
      <c r="F51" s="28">
        <v>55</v>
      </c>
    </row>
    <row r="52" spans="1:6" ht="14.25" customHeight="1">
      <c r="A52" s="29">
        <v>15</v>
      </c>
      <c r="B52" s="28" t="s">
        <v>16</v>
      </c>
      <c r="C52" s="28">
        <v>10</v>
      </c>
      <c r="D52" s="30">
        <v>150</v>
      </c>
      <c r="E52" s="28">
        <v>4</v>
      </c>
      <c r="F52" s="28">
        <v>46</v>
      </c>
    </row>
    <row r="53" ht="14.25" customHeight="1">
      <c r="A53" s="1">
        <v>52</v>
      </c>
    </row>
    <row r="54" ht="14.25" customHeight="1">
      <c r="A54" s="1">
        <v>53</v>
      </c>
    </row>
    <row r="55" ht="14.25" customHeight="1">
      <c r="A55" s="1">
        <v>54</v>
      </c>
    </row>
    <row r="56" ht="14.25" customHeight="1">
      <c r="A56" s="1">
        <v>55</v>
      </c>
    </row>
    <row r="57" ht="14.25" customHeight="1">
      <c r="A57" s="1">
        <v>56</v>
      </c>
    </row>
    <row r="58" ht="14.25" customHeight="1">
      <c r="A58" s="1">
        <v>57</v>
      </c>
    </row>
    <row r="59" ht="14.25" customHeight="1">
      <c r="A59" s="1">
        <v>58</v>
      </c>
    </row>
    <row r="60" ht="14.25" customHeight="1">
      <c r="A60" s="1">
        <v>59</v>
      </c>
    </row>
    <row r="61" ht="14.25" customHeight="1">
      <c r="A61" s="1">
        <v>60</v>
      </c>
    </row>
    <row r="62" ht="14.25" customHeight="1">
      <c r="A62" s="1">
        <v>61</v>
      </c>
    </row>
    <row r="63" ht="14.25" customHeight="1">
      <c r="A63" s="1">
        <v>62</v>
      </c>
    </row>
    <row r="64" ht="14.25" customHeight="1">
      <c r="A64" s="1">
        <v>63</v>
      </c>
    </row>
    <row r="65" ht="14.25" customHeight="1">
      <c r="A65" s="1">
        <v>64</v>
      </c>
    </row>
    <row r="66" ht="14.25" customHeight="1">
      <c r="A66" s="1">
        <v>65</v>
      </c>
    </row>
    <row r="67" ht="14.25" customHeight="1">
      <c r="A67" s="1">
        <v>66</v>
      </c>
    </row>
    <row r="68" ht="14.25" customHeight="1">
      <c r="A68" s="1">
        <v>67</v>
      </c>
    </row>
    <row r="69" ht="14.25" customHeight="1">
      <c r="A69" s="1">
        <v>68</v>
      </c>
    </row>
    <row r="70" ht="14.25" customHeight="1">
      <c r="A70" s="1">
        <v>69</v>
      </c>
    </row>
    <row r="71" ht="14.25" customHeight="1">
      <c r="A71" s="1">
        <v>70</v>
      </c>
    </row>
    <row r="72" ht="14.25" customHeight="1">
      <c r="A72" s="1">
        <v>71</v>
      </c>
    </row>
    <row r="73" ht="14.25" customHeight="1">
      <c r="A73" s="1">
        <v>72</v>
      </c>
    </row>
    <row r="74" ht="14.25" customHeight="1">
      <c r="A74" s="1">
        <v>73</v>
      </c>
    </row>
    <row r="75" ht="14.25" customHeight="1">
      <c r="A75" s="1">
        <v>74</v>
      </c>
    </row>
    <row r="76" ht="14.25" customHeight="1">
      <c r="A76" s="1">
        <v>75</v>
      </c>
    </row>
    <row r="77" ht="14.25" customHeight="1">
      <c r="A77" s="1">
        <v>76</v>
      </c>
    </row>
    <row r="78" ht="14.25" customHeight="1">
      <c r="A78" s="1">
        <v>77</v>
      </c>
    </row>
    <row r="79" ht="14.25" customHeight="1">
      <c r="A79" s="1">
        <v>78</v>
      </c>
    </row>
    <row r="80" ht="14.25" customHeight="1">
      <c r="A80" s="1">
        <v>79</v>
      </c>
    </row>
    <row r="81" ht="14.25" customHeight="1">
      <c r="A81" s="1">
        <v>80</v>
      </c>
    </row>
    <row r="82" ht="14.25" customHeight="1">
      <c r="A82" s="1">
        <v>81</v>
      </c>
    </row>
    <row r="83" ht="14.25" customHeight="1">
      <c r="A83" s="1">
        <v>82</v>
      </c>
    </row>
    <row r="84" ht="14.25" customHeight="1">
      <c r="A84" s="1">
        <v>83</v>
      </c>
    </row>
    <row r="85" ht="14.25" customHeight="1">
      <c r="A85" s="1">
        <v>84</v>
      </c>
    </row>
    <row r="86" ht="14.25" customHeight="1">
      <c r="A86" s="1">
        <v>85</v>
      </c>
    </row>
    <row r="87" ht="14.25" customHeight="1">
      <c r="A87" s="1">
        <v>86</v>
      </c>
    </row>
    <row r="88" ht="14.25" customHeight="1">
      <c r="A88" s="1">
        <v>87</v>
      </c>
    </row>
    <row r="89" ht="14.25" customHeight="1">
      <c r="A89" s="1">
        <v>88</v>
      </c>
    </row>
    <row r="90" ht="14.25" customHeight="1">
      <c r="A90" s="1">
        <v>89</v>
      </c>
    </row>
    <row r="91" ht="14.25" customHeight="1">
      <c r="A91" s="1">
        <v>90</v>
      </c>
    </row>
    <row r="92" ht="14.25" customHeight="1">
      <c r="A92" s="1">
        <v>91</v>
      </c>
    </row>
    <row r="93" ht="14.25" customHeight="1">
      <c r="A93" s="1">
        <v>92</v>
      </c>
    </row>
    <row r="94" ht="14.25" customHeight="1">
      <c r="A94" s="1">
        <v>93</v>
      </c>
    </row>
    <row r="95" ht="14.25" customHeight="1">
      <c r="A95" s="1">
        <v>94</v>
      </c>
    </row>
    <row r="96" ht="14.25" customHeight="1">
      <c r="A96" s="1">
        <v>95</v>
      </c>
    </row>
    <row r="97" ht="14.25" customHeight="1">
      <c r="A97" s="1">
        <v>96</v>
      </c>
    </row>
    <row r="98" ht="14.25" customHeight="1">
      <c r="A98" s="1">
        <v>97</v>
      </c>
    </row>
    <row r="99" ht="14.25" customHeight="1">
      <c r="A99" s="1">
        <v>98</v>
      </c>
    </row>
    <row r="100" ht="14.25" customHeight="1">
      <c r="A100" s="1">
        <v>99</v>
      </c>
    </row>
    <row r="101" ht="14.25" customHeight="1">
      <c r="A101" s="1">
        <v>100</v>
      </c>
    </row>
    <row r="102" ht="14.25" customHeight="1">
      <c r="A102" s="1">
        <v>101</v>
      </c>
    </row>
    <row r="103" ht="14.25" customHeight="1">
      <c r="A103" s="1">
        <v>102</v>
      </c>
    </row>
    <row r="104" ht="14.25" customHeight="1">
      <c r="A104" s="1">
        <v>103</v>
      </c>
    </row>
    <row r="105" ht="14.25" customHeight="1">
      <c r="A105" s="1">
        <v>104</v>
      </c>
    </row>
    <row r="106" ht="14.25" customHeight="1">
      <c r="A106" s="1">
        <v>105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C4" sqref="C4"/>
    </sheetView>
  </sheetViews>
  <sheetFormatPr defaultColWidth="12.140625" defaultRowHeight="15"/>
  <cols>
    <col min="1" max="1" width="12.140625" style="0" customWidth="1"/>
    <col min="2" max="6" width="12.140625" style="1" customWidth="1"/>
  </cols>
  <sheetData>
    <row r="1" spans="1:6" ht="15">
      <c r="A1" s="18"/>
      <c r="B1" s="19" t="str">
        <f>'Data Entry'!B1</f>
        <v>Gender</v>
      </c>
      <c r="C1" s="19" t="str">
        <f>'Data Entry'!C1</f>
        <v>Cellphones</v>
      </c>
      <c r="D1" s="19" t="str">
        <f>'Data Entry'!D1</f>
        <v>Income</v>
      </c>
      <c r="E1" s="19" t="str">
        <f>'Data Entry'!E1</f>
        <v>Sleep</v>
      </c>
      <c r="F1" s="19" t="str">
        <f>'Data Entry'!F1</f>
        <v>Screen time</v>
      </c>
    </row>
    <row r="2" spans="1:6" ht="15">
      <c r="A2" s="16" t="s">
        <v>8</v>
      </c>
      <c r="B2" s="17"/>
      <c r="C2" s="17"/>
      <c r="D2" s="17" t="s">
        <v>10</v>
      </c>
      <c r="E2" s="17" t="s">
        <v>4</v>
      </c>
      <c r="F2" s="17" t="s">
        <v>12</v>
      </c>
    </row>
    <row r="3" spans="1:6" ht="15">
      <c r="A3" s="3" t="s">
        <v>0</v>
      </c>
      <c r="B3" s="2"/>
      <c r="C3" s="2"/>
      <c r="D3" s="2" t="s">
        <v>11</v>
      </c>
      <c r="E3" s="2"/>
      <c r="F3" s="2"/>
    </row>
    <row r="4" spans="1:6" ht="15">
      <c r="A4" s="4" t="s">
        <v>1</v>
      </c>
      <c r="B4" s="5"/>
      <c r="C4" s="5"/>
      <c r="D4" s="5"/>
      <c r="E4" s="5" t="s">
        <v>9</v>
      </c>
      <c r="F4" s="5" t="s">
        <v>9</v>
      </c>
    </row>
    <row r="5" spans="2:6" ht="15">
      <c r="B5" s="1" t="str">
        <f>CONCATENATE(,B$3,'Data Entry'!B2,B$4)</f>
        <v>F</v>
      </c>
      <c r="C5" s="1" t="str">
        <f>CONCATENATE(C$3,'Data Entry'!C2,C$4)</f>
        <v>4</v>
      </c>
      <c r="D5" s="1" t="str">
        <f>CONCATENATE(D$2," ",D$3,'Data Entry'!D2,D$4)</f>
        <v>Inc $20</v>
      </c>
      <c r="E5" s="1" t="str">
        <f>CONCATENATE(E$2," ",E$3,'Data Entry'!E2,E$4)</f>
        <v>Sleep 10hr</v>
      </c>
      <c r="F5" s="1" t="str">
        <f>CONCATENATE(F$2," ",F$3,'Data Entry'!F2,F$4)</f>
        <v>Scrn 3hr</v>
      </c>
    </row>
    <row r="6" spans="2:6" ht="15">
      <c r="B6" s="1" t="str">
        <f>CONCATENATE(,B$3,'Data Entry'!B3,B$4)</f>
        <v>F</v>
      </c>
      <c r="C6" s="1" t="str">
        <f>CONCATENATE(C$3,'Data Entry'!C3,C$4)</f>
        <v>6</v>
      </c>
      <c r="D6" s="1" t="str">
        <f>CONCATENATE(D$2," ",D$3,'Data Entry'!D3,D$4)</f>
        <v>Inc $70</v>
      </c>
      <c r="E6" s="1" t="str">
        <f>CONCATENATE(E$2," ",E$3,'Data Entry'!E3,E$4)</f>
        <v>Sleep 9hr</v>
      </c>
      <c r="F6" s="1" t="str">
        <f>CONCATENATE(F$2," ",F$3,'Data Entry'!F3,F$4)</f>
        <v>Scrn 14hr</v>
      </c>
    </row>
    <row r="7" spans="2:6" ht="15">
      <c r="B7" s="1" t="str">
        <f>CONCATENATE(,B$3,'Data Entry'!B4,B$4)</f>
        <v>F</v>
      </c>
      <c r="C7" s="1" t="str">
        <f>CONCATENATE(C$3,'Data Entry'!C4,C$4)</f>
        <v>8</v>
      </c>
      <c r="D7" s="1" t="str">
        <f>CONCATENATE(D$2," ",D$3,'Data Entry'!D4,D$4)</f>
        <v>Inc $20</v>
      </c>
      <c r="E7" s="1" t="str">
        <f>CONCATENATE(E$2," ",E$3,'Data Entry'!E4,E$4)</f>
        <v>Sleep 7.5hr</v>
      </c>
      <c r="F7" s="1" t="str">
        <f>CONCATENATE(F$2," ",F$3,'Data Entry'!F4,F$4)</f>
        <v>Scrn 15hr</v>
      </c>
    </row>
    <row r="8" spans="2:6" ht="15">
      <c r="B8" s="1" t="str">
        <f>CONCATENATE(,B$3,'Data Entry'!B5,B$4)</f>
        <v>F</v>
      </c>
      <c r="C8" s="1" t="str">
        <f>CONCATENATE(C$3,'Data Entry'!C5,C$4)</f>
        <v>7</v>
      </c>
      <c r="D8" s="1" t="str">
        <f>CONCATENATE(D$2," ",D$3,'Data Entry'!D5,D$4)</f>
        <v>Inc $90</v>
      </c>
      <c r="E8" s="1" t="str">
        <f>CONCATENATE(E$2," ",E$3,'Data Entry'!E5,E$4)</f>
        <v>Sleep 1hr</v>
      </c>
      <c r="F8" s="1" t="str">
        <f>CONCATENATE(F$2," ",F$3,'Data Entry'!F5,F$4)</f>
        <v>Scrn 39hr</v>
      </c>
    </row>
    <row r="9" spans="2:6" ht="15">
      <c r="B9" s="1" t="str">
        <f>CONCATENATE(,B$3,'Data Entry'!B6,B$4)</f>
        <v>F</v>
      </c>
      <c r="C9" s="1" t="str">
        <f>CONCATENATE(C$3,'Data Entry'!C6,C$4)</f>
        <v>4</v>
      </c>
      <c r="D9" s="1" t="str">
        <f>CONCATENATE(D$2," ",D$3,'Data Entry'!D6,D$4)</f>
        <v>Inc $30</v>
      </c>
      <c r="E9" s="1" t="str">
        <f>CONCATENATE(E$2," ",E$3,'Data Entry'!E6,E$4)</f>
        <v>Sleep 4.5hr</v>
      </c>
      <c r="F9" s="1" t="str">
        <f>CONCATENATE(F$2," ",F$3,'Data Entry'!F6,F$4)</f>
        <v>Scrn 91hr</v>
      </c>
    </row>
    <row r="10" spans="2:6" ht="15">
      <c r="B10" s="1" t="str">
        <f>CONCATENATE(,B$3,'Data Entry'!B7,B$4)</f>
        <v>F</v>
      </c>
      <c r="C10" s="1" t="str">
        <f>CONCATENATE(C$3,'Data Entry'!C7,C$4)</f>
        <v>7</v>
      </c>
      <c r="D10" s="1" t="str">
        <f>CONCATENATE(D$2," ",D$3,'Data Entry'!D7,D$4)</f>
        <v>Inc $65</v>
      </c>
      <c r="E10" s="1" t="str">
        <f>CONCATENATE(E$2," ",E$3,'Data Entry'!E7,E$4)</f>
        <v>Sleep 7.5hr</v>
      </c>
      <c r="F10" s="1" t="str">
        <f>CONCATENATE(F$2," ",F$3,'Data Entry'!F7,F$4)</f>
        <v>Scrn 10hr</v>
      </c>
    </row>
    <row r="11" spans="2:6" ht="15">
      <c r="B11" s="1" t="str">
        <f>CONCATENATE(,B$3,'Data Entry'!B8,B$4)</f>
        <v>F</v>
      </c>
      <c r="C11" s="1" t="str">
        <f>CONCATENATE(C$3,'Data Entry'!C8,C$4)</f>
        <v>5</v>
      </c>
      <c r="D11" s="1" t="str">
        <f>CONCATENATE(D$2," ",D$3,'Data Entry'!D8,D$4)</f>
        <v>Inc $125</v>
      </c>
      <c r="E11" s="1" t="str">
        <f>CONCATENATE(E$2," ",E$3,'Data Entry'!E8,E$4)</f>
        <v>Sleep 7hr</v>
      </c>
      <c r="F11" s="1" t="str">
        <f>CONCATENATE(F$2," ",F$3,'Data Entry'!F8,F$4)</f>
        <v>Scrn 42hr</v>
      </c>
    </row>
    <row r="12" spans="2:6" ht="15">
      <c r="B12" s="1" t="str">
        <f>CONCATENATE(,B$3,'Data Entry'!B9,B$4)</f>
        <v>F</v>
      </c>
      <c r="C12" s="1" t="str">
        <f>CONCATENATE(C$3,'Data Entry'!C9,C$4)</f>
        <v>10</v>
      </c>
      <c r="D12" s="1" t="str">
        <f>CONCATENATE(D$2," ",D$3,'Data Entry'!D9,D$4)</f>
        <v>Inc $15</v>
      </c>
      <c r="E12" s="1" t="str">
        <f>CONCATENATE(E$2," ",E$3,'Data Entry'!E9,E$4)</f>
        <v>Sleep 6hr</v>
      </c>
      <c r="F12" s="1" t="str">
        <f>CONCATENATE(F$2," ",F$3,'Data Entry'!F9,F$4)</f>
        <v>Scrn 81hr</v>
      </c>
    </row>
    <row r="13" spans="2:6" ht="15">
      <c r="B13" s="1" t="str">
        <f>CONCATENATE(,B$3,'Data Entry'!B10,B$4)</f>
        <v>F</v>
      </c>
      <c r="C13" s="1" t="str">
        <f>CONCATENATE(C$3,'Data Entry'!C10,C$4)</f>
        <v>2</v>
      </c>
      <c r="D13" s="1" t="str">
        <f>CONCATENATE(D$2," ",D$3,'Data Entry'!D10,D$4)</f>
        <v>Inc $19.5</v>
      </c>
      <c r="E13" s="1" t="str">
        <f>CONCATENATE(E$2," ",E$3,'Data Entry'!E10,E$4)</f>
        <v>Sleep 8hr</v>
      </c>
      <c r="F13" s="1" t="str">
        <f>CONCATENATE(F$2," ",F$3,'Data Entry'!F10,F$4)</f>
        <v>Scrn 7.5hr</v>
      </c>
    </row>
    <row r="14" spans="2:6" ht="15">
      <c r="B14" s="1" t="str">
        <f>CONCATENATE(,B$3,'Data Entry'!B11,B$4)</f>
        <v>f</v>
      </c>
      <c r="C14" s="1" t="str">
        <f>CONCATENATE(C$3,'Data Entry'!C11,C$4)</f>
        <v>4</v>
      </c>
      <c r="D14" s="1" t="str">
        <f>CONCATENATE(D$2," ",D$3,'Data Entry'!D11,D$4)</f>
        <v>Inc $60</v>
      </c>
      <c r="E14" s="1" t="str">
        <f>CONCATENATE(E$2," ",E$3,'Data Entry'!E11,E$4)</f>
        <v>Sleep 5.5hr</v>
      </c>
      <c r="F14" s="1" t="str">
        <f>CONCATENATE(F$2," ",F$3,'Data Entry'!F11,F$4)</f>
        <v>Scrn 56hr</v>
      </c>
    </row>
    <row r="15" spans="2:6" ht="15">
      <c r="B15" s="1" t="str">
        <f>CONCATENATE(,B$3,'Data Entry'!B12,B$4)</f>
        <v>f</v>
      </c>
      <c r="C15" s="1" t="str">
        <f>CONCATENATE(C$3,'Data Entry'!C12,C$4)</f>
        <v>8</v>
      </c>
      <c r="D15" s="1" t="str">
        <f>CONCATENATE(D$2," ",D$3,'Data Entry'!D12,D$4)</f>
        <v>Inc $10</v>
      </c>
      <c r="E15" s="1" t="str">
        <f>CONCATENATE(E$2," ",E$3,'Data Entry'!E12,E$4)</f>
        <v>Sleep 6hr</v>
      </c>
      <c r="F15" s="1" t="str">
        <f>CONCATENATE(F$2," ",F$3,'Data Entry'!F12,F$4)</f>
        <v>Scrn 41hr</v>
      </c>
    </row>
    <row r="16" spans="2:6" ht="15">
      <c r="B16" s="1" t="str">
        <f>CONCATENATE(,B$3,'Data Entry'!B13,B$4)</f>
        <v>f</v>
      </c>
      <c r="C16" s="1" t="str">
        <f>CONCATENATE(C$3,'Data Entry'!C13,C$4)</f>
        <v>2</v>
      </c>
      <c r="D16" s="1" t="str">
        <f>CONCATENATE(D$2," ",D$3,'Data Entry'!D13,D$4)</f>
        <v>Inc $15</v>
      </c>
      <c r="E16" s="1" t="str">
        <f>CONCATENATE(E$2," ",E$3,'Data Entry'!E13,E$4)</f>
        <v>Sleep 9.5hr</v>
      </c>
      <c r="F16" s="1" t="str">
        <f>CONCATENATE(F$2," ",F$3,'Data Entry'!F13,F$4)</f>
        <v>Scrn 5hr</v>
      </c>
    </row>
    <row r="17" spans="2:6" ht="15">
      <c r="B17" s="1" t="str">
        <f>CONCATENATE(,B$3,'Data Entry'!B14,B$4)</f>
        <v>F</v>
      </c>
      <c r="C17" s="1" t="str">
        <f>CONCATENATE(C$3,'Data Entry'!C14,C$4)</f>
        <v>3</v>
      </c>
      <c r="D17" s="1" t="str">
        <f>CONCATENATE(D$2," ",D$3,'Data Entry'!D14,D$4)</f>
        <v>Inc $11</v>
      </c>
      <c r="E17" s="1" t="str">
        <f>CONCATENATE(E$2," ",E$3,'Data Entry'!E14,E$4)</f>
        <v>Sleep 8.5hr</v>
      </c>
      <c r="F17" s="1" t="str">
        <f>CONCATENATE(F$2," ",F$3,'Data Entry'!F14,F$4)</f>
        <v>Scrn 18hr</v>
      </c>
    </row>
    <row r="18" spans="2:6" ht="15">
      <c r="B18" s="1" t="str">
        <f>CONCATENATE(,B$3,'Data Entry'!B15,B$4)</f>
        <v>F</v>
      </c>
      <c r="C18" s="1" t="str">
        <f>CONCATENATE(C$3,'Data Entry'!C15,C$4)</f>
        <v>5</v>
      </c>
      <c r="D18" s="1" t="str">
        <f>CONCATENATE(D$2," ",D$3,'Data Entry'!D15,D$4)</f>
        <v>Inc $50</v>
      </c>
      <c r="E18" s="1" t="str">
        <f>CONCATENATE(E$2," ",E$3,'Data Entry'!E15,E$4)</f>
        <v>Sleep 6.5hr</v>
      </c>
      <c r="F18" s="1" t="str">
        <f>CONCATENATE(F$2," ",F$3,'Data Entry'!F15,F$4)</f>
        <v>Scrn 20hr</v>
      </c>
    </row>
    <row r="19" spans="2:6" ht="15">
      <c r="B19" s="1" t="str">
        <f>CONCATENATE(,B$3,'Data Entry'!B16,B$4)</f>
        <v>F</v>
      </c>
      <c r="C19" s="1" t="str">
        <f>CONCATENATE(C$3,'Data Entry'!C16,C$4)</f>
        <v>3</v>
      </c>
      <c r="D19" s="1" t="str">
        <f>CONCATENATE(D$2," ",D$3,'Data Entry'!D16,D$4)</f>
        <v>Inc $10</v>
      </c>
      <c r="E19" s="1" t="str">
        <f>CONCATENATE(E$2," ",E$3,'Data Entry'!E16,E$4)</f>
        <v>Sleep 9.5hr</v>
      </c>
      <c r="F19" s="1" t="str">
        <f>CONCATENATE(F$2," ",F$3,'Data Entry'!F16,F$4)</f>
        <v>Scrn 21hr</v>
      </c>
    </row>
    <row r="20" spans="2:6" ht="15">
      <c r="B20" s="1" t="str">
        <f>CONCATENATE(,B$3,'Data Entry'!B17,B$4)</f>
        <v>F</v>
      </c>
      <c r="C20" s="1" t="str">
        <f>CONCATENATE(C$3,'Data Entry'!C17,C$4)</f>
        <v>3</v>
      </c>
      <c r="D20" s="1" t="str">
        <f>CONCATENATE(D$2," ",D$3,'Data Entry'!D17,D$4)</f>
        <v>Inc $0</v>
      </c>
      <c r="E20" s="1" t="str">
        <f>CONCATENATE(E$2," ",E$3,'Data Entry'!E17,E$4)</f>
        <v>Sleep 4hr</v>
      </c>
      <c r="F20" s="1" t="str">
        <f>CONCATENATE(F$2," ",F$3,'Data Entry'!F17,F$4)</f>
        <v>Scrn 56hr</v>
      </c>
    </row>
    <row r="21" spans="2:6" ht="15">
      <c r="B21" s="1" t="str">
        <f>CONCATENATE(,B$3,'Data Entry'!B18,B$4)</f>
        <v>f</v>
      </c>
      <c r="C21" s="1" t="str">
        <f>CONCATENATE(C$3,'Data Entry'!C18,C$4)</f>
        <v>3</v>
      </c>
      <c r="D21" s="1" t="str">
        <f>CONCATENATE(D$2," ",D$3,'Data Entry'!D18,D$4)</f>
        <v>Inc $5</v>
      </c>
      <c r="E21" s="1" t="str">
        <f>CONCATENATE(E$2," ",E$3,'Data Entry'!E18,E$4)</f>
        <v>Sleep 7.5hr</v>
      </c>
      <c r="F21" s="1" t="str">
        <f>CONCATENATE(F$2," ",F$3,'Data Entry'!F18,F$4)</f>
        <v>Scrn 19.5hr</v>
      </c>
    </row>
    <row r="22" spans="2:6" ht="15">
      <c r="B22" s="1" t="str">
        <f>CONCATENATE(,B$3,'Data Entry'!B19,B$4)</f>
        <v>F</v>
      </c>
      <c r="C22" s="1" t="str">
        <f>CONCATENATE(C$3,'Data Entry'!C19,C$4)</f>
        <v>4</v>
      </c>
      <c r="D22" s="1" t="str">
        <f>CONCATENATE(D$2," ",D$3,'Data Entry'!D19,D$4)</f>
        <v>Inc $20</v>
      </c>
      <c r="E22" s="1" t="str">
        <f>CONCATENATE(E$2," ",E$3,'Data Entry'!E19,E$4)</f>
        <v>Sleep 8hr</v>
      </c>
      <c r="F22" s="1" t="str">
        <f>CONCATENATE(F$2," ",F$3,'Data Entry'!F19,F$4)</f>
        <v>Scrn 15hr</v>
      </c>
    </row>
    <row r="23" spans="2:6" ht="15">
      <c r="B23" s="1" t="str">
        <f>CONCATENATE(,B$3,'Data Entry'!B20,B$4)</f>
        <v>f</v>
      </c>
      <c r="C23" s="1" t="str">
        <f>CONCATENATE(C$3,'Data Entry'!C20,C$4)</f>
        <v>0.5</v>
      </c>
      <c r="D23" s="1" t="str">
        <f>CONCATENATE(D$2," ",D$3,'Data Entry'!D20,D$4)</f>
        <v>Inc $0</v>
      </c>
      <c r="E23" s="1" t="str">
        <f>CONCATENATE(E$2," ",E$3,'Data Entry'!E20,E$4)</f>
        <v>Sleep 7hr</v>
      </c>
      <c r="F23" s="1" t="str">
        <f>CONCATENATE(F$2," ",F$3,'Data Entry'!F20,F$4)</f>
        <v>Scrn 0hr</v>
      </c>
    </row>
    <row r="24" spans="2:6" ht="15">
      <c r="B24" s="1" t="str">
        <f>CONCATENATE(,B$3,'Data Entry'!B21,B$4)</f>
        <v>F</v>
      </c>
      <c r="C24" s="1" t="str">
        <f>CONCATENATE(C$3,'Data Entry'!C21,C$4)</f>
        <v>5</v>
      </c>
      <c r="D24" s="1" t="str">
        <f>CONCATENATE(D$2," ",D$3,'Data Entry'!D21,D$4)</f>
        <v>Inc $5</v>
      </c>
      <c r="E24" s="1" t="str">
        <f>CONCATENATE(E$2," ",E$3,'Data Entry'!E21,E$4)</f>
        <v>Sleep 7.5hr</v>
      </c>
      <c r="F24" s="1" t="str">
        <f>CONCATENATE(F$2," ",F$3,'Data Entry'!F21,F$4)</f>
        <v>Scrn 12hr</v>
      </c>
    </row>
    <row r="25" spans="2:6" ht="15">
      <c r="B25" s="1" t="str">
        <f>CONCATENATE(,B$3,'Data Entry'!B22,B$4)</f>
        <v>F</v>
      </c>
      <c r="C25" s="1" t="str">
        <f>CONCATENATE(C$3,'Data Entry'!C22,C$4)</f>
        <v>4</v>
      </c>
      <c r="D25" s="1" t="str">
        <f>CONCATENATE(D$2," ",D$3,'Data Entry'!D22,D$4)</f>
        <v>Inc $5</v>
      </c>
      <c r="E25" s="1" t="str">
        <f>CONCATENATE(E$2," ",E$3,'Data Entry'!E22,E$4)</f>
        <v>Sleep 6hr</v>
      </c>
      <c r="F25" s="1" t="str">
        <f>CONCATENATE(F$2," ",F$3,'Data Entry'!F22,F$4)</f>
        <v>Scrn 21hr</v>
      </c>
    </row>
    <row r="26" spans="2:6" ht="15">
      <c r="B26" s="1" t="str">
        <f>CONCATENATE(,B$3,'Data Entry'!B23,B$4)</f>
        <v>m</v>
      </c>
      <c r="C26" s="1" t="str">
        <f>CONCATENATE(C$3,'Data Entry'!C23,C$4)</f>
        <v>7</v>
      </c>
      <c r="D26" s="1" t="str">
        <f>CONCATENATE(D$2," ",D$3,'Data Entry'!D23,D$4)</f>
        <v>Inc $60</v>
      </c>
      <c r="E26" s="1" t="str">
        <f>CONCATENATE(E$2," ",E$3,'Data Entry'!E23,E$4)</f>
        <v>Sleep 9hr</v>
      </c>
      <c r="F26" s="1" t="str">
        <f>CONCATENATE(F$2," ",F$3,'Data Entry'!F23,F$4)</f>
        <v>Scrn 12hr</v>
      </c>
    </row>
    <row r="27" spans="2:6" ht="15">
      <c r="B27" s="1" t="str">
        <f>CONCATENATE(,B$3,'Data Entry'!B24,B$4)</f>
        <v>M</v>
      </c>
      <c r="C27" s="1" t="str">
        <f>CONCATENATE(C$3,'Data Entry'!C24,C$4)</f>
        <v>3</v>
      </c>
      <c r="D27" s="1" t="str">
        <f>CONCATENATE(D$2," ",D$3,'Data Entry'!D24,D$4)</f>
        <v>Inc $30</v>
      </c>
      <c r="E27" s="1" t="str">
        <f>CONCATENATE(E$2," ",E$3,'Data Entry'!E24,E$4)</f>
        <v>Sleep 7hr</v>
      </c>
      <c r="F27" s="1" t="str">
        <f>CONCATENATE(F$2," ",F$3,'Data Entry'!F24,F$4)</f>
        <v>Scrn 81hr</v>
      </c>
    </row>
    <row r="28" spans="2:6" ht="15">
      <c r="B28" s="1" t="str">
        <f>CONCATENATE(,B$3,'Data Entry'!B25,B$4)</f>
        <v>M</v>
      </c>
      <c r="C28" s="1" t="str">
        <f>CONCATENATE(C$3,'Data Entry'!C25,C$4)</f>
        <v>9</v>
      </c>
      <c r="D28" s="1" t="str">
        <f>CONCATENATE(D$2," ",D$3,'Data Entry'!D25,D$4)</f>
        <v>Inc $0</v>
      </c>
      <c r="E28" s="1" t="str">
        <f>CONCATENATE(E$2," ",E$3,'Data Entry'!E25,E$4)</f>
        <v>Sleep 5hr</v>
      </c>
      <c r="F28" s="1" t="str">
        <f>CONCATENATE(F$2," ",F$3,'Data Entry'!F25,F$4)</f>
        <v>Scrn 91hr</v>
      </c>
    </row>
    <row r="29" spans="2:6" ht="15">
      <c r="B29" s="1" t="str">
        <f>CONCATENATE(,B$3,'Data Entry'!B26,B$4)</f>
        <v>M</v>
      </c>
      <c r="C29" s="1" t="str">
        <f>CONCATENATE(C$3,'Data Entry'!C26,C$4)</f>
        <v>0</v>
      </c>
      <c r="D29" s="1" t="str">
        <f>CONCATENATE(D$2," ",D$3,'Data Entry'!D26,D$4)</f>
        <v>Inc $0</v>
      </c>
      <c r="E29" s="1" t="str">
        <f>CONCATENATE(E$2," ",E$3,'Data Entry'!E26,E$4)</f>
        <v>Sleep 8.5hr</v>
      </c>
      <c r="F29" s="1" t="str">
        <f>CONCATENATE(F$2," ",F$3,'Data Entry'!F26,F$4)</f>
        <v>Scrn 21hr</v>
      </c>
    </row>
    <row r="30" spans="2:6" ht="15">
      <c r="B30" s="1" t="str">
        <f>CONCATENATE(,B$3,'Data Entry'!B27,B$4)</f>
        <v>M</v>
      </c>
      <c r="C30" s="1" t="str">
        <f>CONCATENATE(C$3,'Data Entry'!C27,C$4)</f>
        <v>4</v>
      </c>
      <c r="D30" s="1" t="str">
        <f>CONCATENATE(D$2," ",D$3,'Data Entry'!D27,D$4)</f>
        <v>Inc $0</v>
      </c>
      <c r="E30" s="1" t="str">
        <f>CONCATENATE(E$2," ",E$3,'Data Entry'!E27,E$4)</f>
        <v>Sleep 9.5hr</v>
      </c>
      <c r="F30" s="1" t="str">
        <f>CONCATENATE(F$2," ",F$3,'Data Entry'!F27,F$4)</f>
        <v>Scrn 56hr</v>
      </c>
    </row>
    <row r="31" spans="2:6" ht="15">
      <c r="B31" s="1" t="str">
        <f>CONCATENATE(,B$3,'Data Entry'!B28,B$4)</f>
        <v>M</v>
      </c>
      <c r="C31" s="1" t="str">
        <f>CONCATENATE(C$3,'Data Entry'!C28,C$4)</f>
        <v>5</v>
      </c>
      <c r="D31" s="1" t="str">
        <f>CONCATENATE(D$2," ",D$3,'Data Entry'!D28,D$4)</f>
        <v>Inc $450</v>
      </c>
      <c r="E31" s="1" t="str">
        <f>CONCATENATE(E$2," ",E$3,'Data Entry'!E28,E$4)</f>
        <v>Sleep 4hr</v>
      </c>
      <c r="F31" s="1" t="str">
        <f>CONCATENATE(F$2," ",F$3,'Data Entry'!F28,F$4)</f>
        <v>Scrn 8hr</v>
      </c>
    </row>
    <row r="32" spans="2:6" ht="15">
      <c r="B32" s="1" t="str">
        <f>CONCATENATE(,B$3,'Data Entry'!B29,B$4)</f>
        <v>M</v>
      </c>
      <c r="C32" s="1" t="str">
        <f>CONCATENATE(C$3,'Data Entry'!C29,C$4)</f>
        <v>3</v>
      </c>
      <c r="D32" s="1" t="str">
        <f>CONCATENATE(D$2," ",D$3,'Data Entry'!D29,D$4)</f>
        <v>Inc $75</v>
      </c>
      <c r="E32" s="1" t="str">
        <f>CONCATENATE(E$2," ",E$3,'Data Entry'!E29,E$4)</f>
        <v>Sleep 8.5hr</v>
      </c>
      <c r="F32" s="1" t="str">
        <f>CONCATENATE(F$2," ",F$3,'Data Entry'!F29,F$4)</f>
        <v>Scrn 40hr</v>
      </c>
    </row>
    <row r="33" spans="2:6" ht="15">
      <c r="B33" s="1" t="str">
        <f>CONCATENATE(,B$3,'Data Entry'!B30,B$4)</f>
        <v>M</v>
      </c>
      <c r="C33" s="1" t="str">
        <f>CONCATENATE(C$3,'Data Entry'!C30,C$4)</f>
        <v>6</v>
      </c>
      <c r="D33" s="1" t="str">
        <f>CONCATENATE(D$2," ",D$3,'Data Entry'!D30,D$4)</f>
        <v>Inc $15</v>
      </c>
      <c r="E33" s="1" t="str">
        <f>CONCATENATE(E$2," ",E$3,'Data Entry'!E30,E$4)</f>
        <v>Sleep 8.5hr</v>
      </c>
      <c r="F33" s="1" t="str">
        <f>CONCATENATE(F$2," ",F$3,'Data Entry'!F30,F$4)</f>
        <v>Scrn 45hr</v>
      </c>
    </row>
    <row r="34" spans="2:6" ht="15">
      <c r="B34" s="1" t="str">
        <f>CONCATENATE(,B$3,'Data Entry'!B31,B$4)</f>
        <v>M</v>
      </c>
      <c r="C34" s="1" t="str">
        <f>CONCATENATE(C$3,'Data Entry'!C31,C$4)</f>
        <v>5</v>
      </c>
      <c r="D34" s="1" t="str">
        <f>CONCATENATE(D$2," ",D$3,'Data Entry'!D31,D$4)</f>
        <v>Inc $60</v>
      </c>
      <c r="E34" s="1" t="str">
        <f>CONCATENATE(E$2," ",E$3,'Data Entry'!E31,E$4)</f>
        <v>Sleep 55hr</v>
      </c>
      <c r="F34" s="1" t="str">
        <f>CONCATENATE(F$2," ",F$3,'Data Entry'!F31,F$4)</f>
        <v>Scrn 26hr</v>
      </c>
    </row>
    <row r="35" spans="2:6" ht="15">
      <c r="B35" s="1" t="str">
        <f>CONCATENATE(,B$3,'Data Entry'!B32,B$4)</f>
        <v>M</v>
      </c>
      <c r="C35" s="1" t="str">
        <f>CONCATENATE(C$3,'Data Entry'!C32,C$4)</f>
        <v>50</v>
      </c>
      <c r="D35" s="1" t="str">
        <f>CONCATENATE(D$2," ",D$3,'Data Entry'!D32,D$4)</f>
        <v>Inc $0</v>
      </c>
      <c r="E35" s="1" t="str">
        <f>CONCATENATE(E$2," ",E$3,'Data Entry'!E32,E$4)</f>
        <v>Sleep 8hr</v>
      </c>
      <c r="F35" s="1" t="str">
        <f>CONCATENATE(F$2," ",F$3,'Data Entry'!F32,F$4)</f>
        <v>Scrn 60hr</v>
      </c>
    </row>
    <row r="36" spans="2:6" ht="15">
      <c r="B36" s="1" t="str">
        <f>CONCATENATE(,B$3,'Data Entry'!B33,B$4)</f>
        <v>M</v>
      </c>
      <c r="C36" s="1" t="str">
        <f>CONCATENATE(C$3,'Data Entry'!C33,C$4)</f>
        <v>2</v>
      </c>
      <c r="D36" s="1" t="str">
        <f>CONCATENATE(D$2," ",D$3,'Data Entry'!D33,D$4)</f>
        <v>Inc $45</v>
      </c>
      <c r="E36" s="1" t="str">
        <f>CONCATENATE(E$2," ",E$3,'Data Entry'!E33,E$4)</f>
        <v>Sleep 7.5hr</v>
      </c>
      <c r="F36" s="1" t="str">
        <f>CONCATENATE(F$2," ",F$3,'Data Entry'!F33,F$4)</f>
        <v>Scrn 5hr</v>
      </c>
    </row>
    <row r="37" spans="2:6" ht="15">
      <c r="B37" s="1" t="str">
        <f>CONCATENATE(,B$3,'Data Entry'!B34,B$4)</f>
        <v>M</v>
      </c>
      <c r="C37" s="1" t="str">
        <f>CONCATENATE(C$3,'Data Entry'!C34,C$4)</f>
        <v>3</v>
      </c>
      <c r="D37" s="1" t="str">
        <f>CONCATENATE(D$2," ",D$3,'Data Entry'!D34,D$4)</f>
        <v>Inc $8.25</v>
      </c>
      <c r="E37" s="1" t="str">
        <f>CONCATENATE(E$2," ",E$3,'Data Entry'!E34,E$4)</f>
        <v>Sleep 8hr</v>
      </c>
      <c r="F37" s="1" t="str">
        <f>CONCATENATE(F$2," ",F$3,'Data Entry'!F34,F$4)</f>
        <v>Scrn 36hr</v>
      </c>
    </row>
    <row r="38" spans="2:6" ht="15">
      <c r="B38" s="1" t="str">
        <f>CONCATENATE(,B$3,'Data Entry'!B35,B$4)</f>
        <v>M</v>
      </c>
      <c r="C38" s="1" t="str">
        <f>CONCATENATE(C$3,'Data Entry'!C35,C$4)</f>
        <v>1</v>
      </c>
      <c r="D38" s="1" t="str">
        <f>CONCATENATE(D$2," ",D$3,'Data Entry'!D35,D$4)</f>
        <v>Inc $0</v>
      </c>
      <c r="E38" s="1" t="str">
        <f>CONCATENATE(E$2," ",E$3,'Data Entry'!E35,E$4)</f>
        <v>Sleep 8hr</v>
      </c>
      <c r="F38" s="1" t="str">
        <f>CONCATENATE(F$2," ",F$3,'Data Entry'!F35,F$4)</f>
        <v>Scrn 13hr</v>
      </c>
    </row>
    <row r="39" spans="2:6" ht="15">
      <c r="B39" s="1" t="str">
        <f>CONCATENATE(,B$3,'Data Entry'!B36,B$4)</f>
        <v>M</v>
      </c>
      <c r="C39" s="1" t="str">
        <f>CONCATENATE(C$3,'Data Entry'!C36,C$4)</f>
        <v>2</v>
      </c>
      <c r="D39" s="1" t="str">
        <f>CONCATENATE(D$2," ",D$3,'Data Entry'!D36,D$4)</f>
        <v>Inc $70</v>
      </c>
      <c r="E39" s="1" t="str">
        <f>CONCATENATE(E$2," ",E$3,'Data Entry'!E36,E$4)</f>
        <v>Sleep 6.5hr</v>
      </c>
      <c r="F39" s="1" t="str">
        <f>CONCATENATE(F$2," ",F$3,'Data Entry'!F36,F$4)</f>
        <v>Scrn 11hr</v>
      </c>
    </row>
    <row r="40" spans="2:6" ht="15">
      <c r="B40" s="1" t="str">
        <f>CONCATENATE(,B$3,'Data Entry'!B37,B$4)</f>
        <v>M</v>
      </c>
      <c r="C40" s="1" t="str">
        <f>CONCATENATE(C$3,'Data Entry'!C37,C$4)</f>
        <v>0</v>
      </c>
      <c r="D40" s="1" t="str">
        <f>CONCATENATE(D$2," ",D$3,'Data Entry'!D37,D$4)</f>
        <v>Inc $7</v>
      </c>
      <c r="E40" s="1" t="str">
        <f>CONCATENATE(E$2," ",E$3,'Data Entry'!E37,E$4)</f>
        <v>Sleep 8.5hr</v>
      </c>
      <c r="F40" s="1" t="str">
        <f>CONCATENATE(F$2," ",F$3,'Data Entry'!F37,F$4)</f>
        <v>Scrn 5hr</v>
      </c>
    </row>
    <row r="41" spans="2:6" ht="15">
      <c r="B41" s="1" t="str">
        <f>CONCATENATE(,B$3,'Data Entry'!B38,B$4)</f>
        <v>M</v>
      </c>
      <c r="C41" s="1" t="str">
        <f>CONCATENATE(C$3,'Data Entry'!C38,C$4)</f>
        <v>2</v>
      </c>
      <c r="D41" s="1" t="str">
        <f>CONCATENATE(D$2," ",D$3,'Data Entry'!D38,D$4)</f>
        <v>Inc $35</v>
      </c>
      <c r="E41" s="1" t="str">
        <f>CONCATENATE(E$2," ",E$3,'Data Entry'!E38,E$4)</f>
        <v>Sleep 8.5hr</v>
      </c>
      <c r="F41" s="1" t="str">
        <f>CONCATENATE(F$2," ",F$3,'Data Entry'!F38,F$4)</f>
        <v>Scrn 21hr</v>
      </c>
    </row>
    <row r="42" spans="2:6" ht="15">
      <c r="B42" s="1" t="str">
        <f>CONCATENATE(,B$3,'Data Entry'!B39,B$4)</f>
        <v>M</v>
      </c>
      <c r="C42" s="1" t="str">
        <f>CONCATENATE(C$3,'Data Entry'!C39,C$4)</f>
        <v>4</v>
      </c>
      <c r="D42" s="1" t="str">
        <f>CONCATENATE(D$2," ",D$3,'Data Entry'!D39,D$4)</f>
        <v>Inc $0</v>
      </c>
      <c r="E42" s="1" t="str">
        <f>CONCATENATE(E$2," ",E$3,'Data Entry'!E39,E$4)</f>
        <v>Sleep 8.5hr</v>
      </c>
      <c r="F42" s="1" t="str">
        <f>CONCATENATE(F$2," ",F$3,'Data Entry'!F39,F$4)</f>
        <v>Scrn 21hr</v>
      </c>
    </row>
    <row r="43" spans="2:6" ht="15">
      <c r="B43" s="1" t="str">
        <f>CONCATENATE(,B$3,'Data Entry'!B40,B$4)</f>
        <v>M</v>
      </c>
      <c r="C43" s="1" t="str">
        <f>CONCATENATE(C$3,'Data Entry'!C40,C$4)</f>
        <v>4</v>
      </c>
      <c r="D43" s="1" t="str">
        <f>CONCATENATE(D$2," ",D$3,'Data Entry'!D40,D$4)</f>
        <v>Inc $25</v>
      </c>
      <c r="E43" s="1" t="str">
        <f>CONCATENATE(E$2," ",E$3,'Data Entry'!E40,E$4)</f>
        <v>Sleep 9.5hr</v>
      </c>
      <c r="F43" s="1" t="str">
        <f>CONCATENATE(F$2," ",F$3,'Data Entry'!F40,F$4)</f>
        <v>Scrn 50hr</v>
      </c>
    </row>
    <row r="44" spans="2:6" ht="15">
      <c r="B44" s="1" t="str">
        <f>CONCATENATE(,B$3,'Data Entry'!B41,B$4)</f>
        <v>M</v>
      </c>
      <c r="C44" s="1" t="str">
        <f>CONCATENATE(C$3,'Data Entry'!C41,C$4)</f>
        <v>0</v>
      </c>
      <c r="D44" s="1" t="str">
        <f>CONCATENATE(D$2," ",D$3,'Data Entry'!D41,D$4)</f>
        <v>Inc $10</v>
      </c>
      <c r="E44" s="1" t="str">
        <f>CONCATENATE(E$2," ",E$3,'Data Entry'!E41,E$4)</f>
        <v>Sleep 9.5hr</v>
      </c>
      <c r="F44" s="1" t="str">
        <f>CONCATENATE(F$2," ",F$3,'Data Entry'!F41,F$4)</f>
        <v>Scrn 11hr</v>
      </c>
    </row>
    <row r="45" spans="2:6" ht="15">
      <c r="B45" s="1" t="str">
        <f>CONCATENATE(,B$3,'Data Entry'!B42,B$4)</f>
        <v>M</v>
      </c>
      <c r="C45" s="1" t="str">
        <f>CONCATENATE(C$3,'Data Entry'!C42,C$4)</f>
        <v>2</v>
      </c>
      <c r="D45" s="1" t="str">
        <f>CONCATENATE(D$2," ",D$3,'Data Entry'!D42,D$4)</f>
        <v>Inc $0</v>
      </c>
      <c r="E45" s="1" t="str">
        <f>CONCATENATE(E$2," ",E$3,'Data Entry'!E42,E$4)</f>
        <v>Sleep 7hr</v>
      </c>
      <c r="F45" s="1" t="str">
        <f>CONCATENATE(F$2," ",F$3,'Data Entry'!F42,F$4)</f>
        <v>Scrn 59hr</v>
      </c>
    </row>
    <row r="46" spans="2:6" ht="15">
      <c r="B46" s="1" t="str">
        <f>CONCATENATE(,B$3,'Data Entry'!B43,B$4)</f>
        <v>M</v>
      </c>
      <c r="C46" s="1" t="str">
        <f>CONCATENATE(C$3,'Data Entry'!C43,C$4)</f>
        <v>4</v>
      </c>
      <c r="D46" s="1" t="str">
        <f>CONCATENATE(D$2," ",D$3,'Data Entry'!D43,D$4)</f>
        <v>Inc $50</v>
      </c>
      <c r="E46" s="1" t="str">
        <f>CONCATENATE(E$2," ",E$3,'Data Entry'!E43,E$4)</f>
        <v>Sleep 9hr</v>
      </c>
      <c r="F46" s="1" t="str">
        <f>CONCATENATE(F$2," ",F$3,'Data Entry'!F43,F$4)</f>
        <v>Scrn 13hr</v>
      </c>
    </row>
    <row r="47" spans="2:6" ht="15">
      <c r="B47" s="1" t="str">
        <f>CONCATENATE(,B$3,'Data Entry'!B44,B$4)</f>
        <v>M</v>
      </c>
      <c r="C47" s="1" t="str">
        <f>CONCATENATE(C$3,'Data Entry'!C44,C$4)</f>
        <v>3</v>
      </c>
      <c r="D47" s="1" t="str">
        <f>CONCATENATE(D$2," ",D$3,'Data Entry'!D44,D$4)</f>
        <v>Inc $30</v>
      </c>
      <c r="E47" s="1" t="str">
        <f>CONCATENATE(E$2," ",E$3,'Data Entry'!E44,E$4)</f>
        <v>Sleep 8.5hr</v>
      </c>
      <c r="F47" s="1" t="str">
        <f>CONCATENATE(F$2," ",F$3,'Data Entry'!F44,F$4)</f>
        <v>Scrn 20hr</v>
      </c>
    </row>
    <row r="48" spans="2:6" ht="15">
      <c r="B48" s="1" t="str">
        <f>CONCATENATE(,B$3,'Data Entry'!B45,B$4)</f>
        <v>M</v>
      </c>
      <c r="C48" s="1" t="str">
        <f>CONCATENATE(C$3,'Data Entry'!C45,C$4)</f>
        <v>3</v>
      </c>
      <c r="D48" s="1" t="str">
        <f>CONCATENATE(D$2," ",D$3,'Data Entry'!D45,D$4)</f>
        <v>Inc $5</v>
      </c>
      <c r="E48" s="1" t="str">
        <f>CONCATENATE(E$2," ",E$3,'Data Entry'!E45,E$4)</f>
        <v>Sleep 9hr</v>
      </c>
      <c r="F48" s="1" t="str">
        <f>CONCATENATE(F$2," ",F$3,'Data Entry'!F45,F$4)</f>
        <v>Scrn 31.5hr</v>
      </c>
    </row>
    <row r="49" spans="2:6" ht="15">
      <c r="B49" s="1" t="str">
        <f>CONCATENATE(,B$3,'Data Entry'!B46,B$4)</f>
        <v>M</v>
      </c>
      <c r="C49" s="1" t="str">
        <f>CONCATENATE(C$3,'Data Entry'!C46,C$4)</f>
        <v>1</v>
      </c>
      <c r="D49" s="1" t="str">
        <f>CONCATENATE(D$2," ",D$3,'Data Entry'!D46,D$4)</f>
        <v>Inc $15</v>
      </c>
      <c r="E49" s="1" t="str">
        <f>CONCATENATE(E$2," ",E$3,'Data Entry'!E46,E$4)</f>
        <v>Sleep 8hr</v>
      </c>
      <c r="F49" s="1" t="str">
        <f>CONCATENATE(F$2," ",F$3,'Data Entry'!F46,F$4)</f>
        <v>Scrn 55hr</v>
      </c>
    </row>
    <row r="50" spans="2:6" ht="15">
      <c r="B50" s="1" t="str">
        <f>CONCATENATE(,B$3,'Data Entry'!B47,B$4)</f>
        <v>M</v>
      </c>
      <c r="C50" s="1" t="str">
        <f>CONCATENATE(C$3,'Data Entry'!C47,C$4)</f>
        <v>3</v>
      </c>
      <c r="D50" s="1" t="str">
        <f>CONCATENATE(D$2," ",D$3,'Data Entry'!D47,D$4)</f>
        <v>Inc $60</v>
      </c>
      <c r="E50" s="1" t="str">
        <f>CONCATENATE(E$2," ",E$3,'Data Entry'!E47,E$4)</f>
        <v>Sleep 7.5hr</v>
      </c>
      <c r="F50" s="1" t="str">
        <f>CONCATENATE(F$2," ",F$3,'Data Entry'!F47,F$4)</f>
        <v>Scrn 55hr</v>
      </c>
    </row>
    <row r="51" spans="2:6" ht="15">
      <c r="B51" s="1" t="str">
        <f>CONCATENATE(,B$3,'Data Entry'!B48,B$4)</f>
        <v>M</v>
      </c>
      <c r="C51" s="1" t="str">
        <f>CONCATENATE(C$3,'Data Entry'!C48,C$4)</f>
        <v>5</v>
      </c>
      <c r="D51" s="1" t="str">
        <f>CONCATENATE(D$2," ",D$3,'Data Entry'!D48,D$4)</f>
        <v>Inc $12.5</v>
      </c>
      <c r="E51" s="1" t="str">
        <f>CONCATENATE(E$2," ",E$3,'Data Entry'!E48,E$4)</f>
        <v>Sleep 10hr</v>
      </c>
      <c r="F51" s="1" t="str">
        <f>CONCATENATE(F$2," ",F$3,'Data Entry'!F48,F$4)</f>
        <v>Scrn 3hr</v>
      </c>
    </row>
    <row r="52" spans="2:6" ht="15">
      <c r="B52" s="1" t="str">
        <f>CONCATENATE(,B$3,'Data Entry'!B49,B$4)</f>
        <v>M</v>
      </c>
      <c r="C52" s="1" t="str">
        <f>CONCATENATE(C$3,'Data Entry'!C49,C$4)</f>
        <v>2</v>
      </c>
      <c r="D52" s="1" t="str">
        <f>CONCATENATE(D$2," ",D$3,'Data Entry'!D49,D$4)</f>
        <v>Inc $42.6</v>
      </c>
      <c r="E52" s="1" t="str">
        <f>CONCATENATE(E$2," ",E$3,'Data Entry'!E49,E$4)</f>
        <v>Sleep 4.5hr</v>
      </c>
      <c r="F52" s="1" t="str">
        <f>CONCATENATE(F$2," ",F$3,'Data Entry'!F49,F$4)</f>
        <v>Scrn 12.5hr</v>
      </c>
    </row>
    <row r="53" spans="2:6" ht="15">
      <c r="B53" s="1" t="str">
        <f>CONCATENATE(,B$3,'Data Entry'!B50,B$4)</f>
        <v>M</v>
      </c>
      <c r="C53" s="1" t="str">
        <f>CONCATENATE(C$3,'Data Entry'!C50,C$4)</f>
        <v>2</v>
      </c>
      <c r="D53" s="1" t="str">
        <f>CONCATENATE(D$2," ",D$3,'Data Entry'!D50,D$4)</f>
        <v>Inc $0</v>
      </c>
      <c r="E53" s="1" t="str">
        <f>CONCATENATE(E$2," ",E$3,'Data Entry'!E50,E$4)</f>
        <v>Sleep 9hr</v>
      </c>
      <c r="F53" s="1" t="str">
        <f>CONCATENATE(F$2," ",F$3,'Data Entry'!F50,F$4)</f>
        <v>Scrn 32hr</v>
      </c>
    </row>
    <row r="54" spans="2:6" ht="15">
      <c r="B54" s="1" t="str">
        <f>CONCATENATE(,B$3,'Data Entry'!B51,B$4)</f>
        <v>M</v>
      </c>
      <c r="C54" s="1" t="str">
        <f>CONCATENATE(C$3,'Data Entry'!C51,C$4)</f>
        <v>4</v>
      </c>
      <c r="D54" s="1" t="str">
        <f>CONCATENATE(D$2," ",D$3,'Data Entry'!D51,D$4)</f>
        <v>Inc $0</v>
      </c>
      <c r="E54" s="1" t="str">
        <f>CONCATENATE(E$2," ",E$3,'Data Entry'!E51,E$4)</f>
        <v>Sleep 7hr</v>
      </c>
      <c r="F54" s="1" t="str">
        <f>CONCATENATE(F$2," ",F$3,'Data Entry'!F51,F$4)</f>
        <v>Scrn 55hr</v>
      </c>
    </row>
    <row r="55" spans="2:6" ht="15">
      <c r="B55" s="1" t="str">
        <f>CONCATENATE(,B$3,'Data Entry'!B52,B$4)</f>
        <v>N</v>
      </c>
      <c r="C55" s="1" t="str">
        <f>CONCATENATE(C$3,'Data Entry'!C52,C$4)</f>
        <v>10</v>
      </c>
      <c r="D55" s="1" t="str">
        <f>CONCATENATE(D$2," ",D$3,'Data Entry'!D52,D$4)</f>
        <v>Inc $150</v>
      </c>
      <c r="E55" s="1" t="str">
        <f>CONCATENATE(E$2," ",E$3,'Data Entry'!E52,E$4)</f>
        <v>Sleep 4hr</v>
      </c>
      <c r="F55" s="1" t="str">
        <f>CONCATENATE(F$2," ",F$3,'Data Entry'!F52,F$4)</f>
        <v>Scrn 46hr</v>
      </c>
    </row>
    <row r="56" spans="2:6" ht="15">
      <c r="B56" s="1">
        <f>CONCATENATE(,B$3,'Data Entry'!B53,B$4)</f>
      </c>
      <c r="C56" s="1">
        <f>CONCATENATE(C$3,'Data Entry'!C53,C$4)</f>
      </c>
      <c r="D56" s="1" t="str">
        <f>CONCATENATE(D$2," ",D$3,'Data Entry'!D53,D$4)</f>
        <v>Inc $</v>
      </c>
      <c r="E56" s="1" t="str">
        <f>CONCATENATE(E$2," ",E$3,'Data Entry'!E53,E$4)</f>
        <v>Sleep hr</v>
      </c>
      <c r="F56" s="1" t="str">
        <f>CONCATENATE(F$2," ",F$3,'Data Entry'!F53,F$4)</f>
        <v>Scrn hr</v>
      </c>
    </row>
    <row r="57" spans="2:6" ht="15">
      <c r="B57" s="1">
        <f>CONCATENATE(,B$3,'Data Entry'!C54,B$4)</f>
      </c>
      <c r="C57" s="1" t="e">
        <f>CONCATENATE(C$3,'Data Entry'!#REF!,C$4)</f>
        <v>#REF!</v>
      </c>
      <c r="D57" s="1" t="str">
        <f>CONCATENATE(D$2," ",D$3,'Data Entry'!D54,D$4)</f>
        <v>Inc $</v>
      </c>
      <c r="E57" s="1" t="str">
        <f>CONCATENATE(E$2," ",E$3,'Data Entry'!E54,E$4)</f>
        <v>Sleep hr</v>
      </c>
      <c r="F57" s="1" t="str">
        <f>CONCATENATE(F$2," ",F$3,'Data Entry'!F54,F$4)</f>
        <v>Scrn hr</v>
      </c>
    </row>
    <row r="58" spans="2:6" ht="15">
      <c r="B58" s="1">
        <f>CONCATENATE(,B$3,'Data Entry'!B55,B$4)</f>
      </c>
      <c r="C58" s="1">
        <f>CONCATENATE(C$3,'Data Entry'!C55,C$4)</f>
      </c>
      <c r="D58" s="1" t="str">
        <f>CONCATENATE(D$2," ",D$3,'Data Entry'!D55,D$4)</f>
        <v>Inc $</v>
      </c>
      <c r="E58" s="1" t="str">
        <f>CONCATENATE(E$2," ",E$3,'Data Entry'!E55,E$4)</f>
        <v>Sleep hr</v>
      </c>
      <c r="F58" s="1" t="str">
        <f>CONCATENATE(F$2," ",F$3,'Data Entry'!F55,F$4)</f>
        <v>Scrn hr</v>
      </c>
    </row>
    <row r="59" spans="2:6" ht="15">
      <c r="B59" s="1">
        <f>CONCATENATE(,B$3,'Data Entry'!B56,B$4)</f>
      </c>
      <c r="C59" s="1">
        <f>CONCATENATE(C$3,'Data Entry'!C56,C$4)</f>
      </c>
      <c r="D59" s="1" t="str">
        <f>CONCATENATE(D$2," ",D$3,'Data Entry'!D56,D$4)</f>
        <v>Inc $</v>
      </c>
      <c r="E59" s="1" t="str">
        <f>CONCATENATE(E$2," ",E$3,'Data Entry'!E56,E$4)</f>
        <v>Sleep hr</v>
      </c>
      <c r="F59" s="1" t="str">
        <f>CONCATENATE(F$2," ",F$3,'Data Entry'!F56,F$4)</f>
        <v>Scrn hr</v>
      </c>
    </row>
    <row r="60" spans="2:6" ht="15">
      <c r="B60" s="1">
        <f>CONCATENATE(,B$3,'Data Entry'!B57,B$4)</f>
      </c>
      <c r="C60" s="1">
        <f>CONCATENATE(C$3,'Data Entry'!C57,C$4)</f>
      </c>
      <c r="D60" s="1" t="str">
        <f>CONCATENATE(D$2," ",D$3,'Data Entry'!D57,D$4)</f>
        <v>Inc $</v>
      </c>
      <c r="E60" s="1" t="str">
        <f>CONCATENATE(E$2," ",E$3,'Data Entry'!E57,E$4)</f>
        <v>Sleep hr</v>
      </c>
      <c r="F60" s="1" t="str">
        <f>CONCATENATE(F$2," ",F$3,'Data Entry'!F57,F$4)</f>
        <v>Scrn hr</v>
      </c>
    </row>
    <row r="61" spans="2:6" ht="15">
      <c r="B61" s="1">
        <f>CONCATENATE(,B$3,'Data Entry'!B58,B$4)</f>
      </c>
      <c r="C61" s="1">
        <f>CONCATENATE(C$3,'Data Entry'!C58,C$4)</f>
      </c>
      <c r="D61" s="1" t="str">
        <f>CONCATENATE(D$2," ",D$3,'Data Entry'!D58,D$4)</f>
        <v>Inc $</v>
      </c>
      <c r="E61" s="1" t="str">
        <f>CONCATENATE(E$2," ",E$3,'Data Entry'!E58,E$4)</f>
        <v>Sleep hr</v>
      </c>
      <c r="F61" s="1" t="str">
        <f>CONCATENATE(F$2," ",F$3,'Data Entry'!F58,F$4)</f>
        <v>Scrn hr</v>
      </c>
    </row>
    <row r="62" spans="2:6" ht="15">
      <c r="B62" s="1">
        <f>CONCATENATE(,B$3,'Data Entry'!B59,B$4)</f>
      </c>
      <c r="C62" s="1">
        <f>CONCATENATE(C$3,'Data Entry'!C59,C$4)</f>
      </c>
      <c r="D62" s="1" t="str">
        <f>CONCATENATE(D$2," ",D$3,'Data Entry'!D59,D$4)</f>
        <v>Inc $</v>
      </c>
      <c r="E62" s="1" t="str">
        <f>CONCATENATE(E$2," ",E$3,'Data Entry'!E59,E$4)</f>
        <v>Sleep hr</v>
      </c>
      <c r="F62" s="1" t="str">
        <f>CONCATENATE(F$2," ",F$3,'Data Entry'!F59,F$4)</f>
        <v>Scrn hr</v>
      </c>
    </row>
    <row r="63" spans="2:6" ht="15">
      <c r="B63" s="1">
        <f>CONCATENATE(,B$3,'Data Entry'!B60,B$4)</f>
      </c>
      <c r="C63" s="1">
        <f>CONCATENATE(C$3,'Data Entry'!C60,C$4)</f>
      </c>
      <c r="D63" s="1" t="str">
        <f>CONCATENATE(D$2," ",D$3,'Data Entry'!D60,D$4)</f>
        <v>Inc $</v>
      </c>
      <c r="E63" s="1" t="str">
        <f>CONCATENATE(E$2," ",E$3,'Data Entry'!E60,E$4)</f>
        <v>Sleep hr</v>
      </c>
      <c r="F63" s="1" t="str">
        <f>CONCATENATE(F$2," ",F$3,'Data Entry'!F60,F$4)</f>
        <v>Scrn hr</v>
      </c>
    </row>
    <row r="64" spans="2:6" ht="15">
      <c r="B64" s="1">
        <f>CONCATENATE(,B$3,'Data Entry'!B61,B$4)</f>
      </c>
      <c r="C64" s="1">
        <f>CONCATENATE(C$3,'Data Entry'!C61,C$4)</f>
      </c>
      <c r="D64" s="1" t="str">
        <f>CONCATENATE(D$2," ",D$3,'Data Entry'!D61,D$4)</f>
        <v>Inc $</v>
      </c>
      <c r="E64" s="1" t="str">
        <f>CONCATENATE(E$2," ",E$3,'Data Entry'!E61,E$4)</f>
        <v>Sleep hr</v>
      </c>
      <c r="F64" s="1" t="str">
        <f>CONCATENATE(F$2," ",F$3,'Data Entry'!F61,F$4)</f>
        <v>Scrn hr</v>
      </c>
    </row>
    <row r="65" spans="2:6" ht="15">
      <c r="B65" s="1">
        <f>CONCATENATE(,B$3,'Data Entry'!B62,B$4)</f>
      </c>
      <c r="C65" s="1">
        <f>CONCATENATE(C$3,'Data Entry'!C62,C$4)</f>
      </c>
      <c r="D65" s="1" t="str">
        <f>CONCATENATE(D$2," ",D$3,'Data Entry'!D62,D$4)</f>
        <v>Inc $</v>
      </c>
      <c r="E65" s="1" t="str">
        <f>CONCATENATE(E$2," ",E$3,'Data Entry'!E62,E$4)</f>
        <v>Sleep hr</v>
      </c>
      <c r="F65" s="1" t="str">
        <f>CONCATENATE(F$2," ",F$3,'Data Entry'!F62,F$4)</f>
        <v>Scrn hr</v>
      </c>
    </row>
    <row r="66" spans="2:6" ht="15">
      <c r="B66" s="1">
        <f>CONCATENATE(,B$3,'Data Entry'!B63,B$4)</f>
      </c>
      <c r="C66" s="1">
        <f>CONCATENATE(C$3,'Data Entry'!C63,C$4)</f>
      </c>
      <c r="D66" s="1" t="str">
        <f>CONCATENATE(D$2," ",D$3,'Data Entry'!D63,D$4)</f>
        <v>Inc $</v>
      </c>
      <c r="E66" s="1" t="str">
        <f>CONCATENATE(E$2," ",E$3,'Data Entry'!E63,E$4)</f>
        <v>Sleep hr</v>
      </c>
      <c r="F66" s="1" t="str">
        <f>CONCATENATE(F$2," ",F$3,'Data Entry'!F63,F$4)</f>
        <v>Scrn hr</v>
      </c>
    </row>
    <row r="67" spans="2:6" ht="15">
      <c r="B67" s="1">
        <f>CONCATENATE(,B$3,'Data Entry'!B64,B$4)</f>
      </c>
      <c r="C67" s="1">
        <f>CONCATENATE(C$3,'Data Entry'!C64,C$4)</f>
      </c>
      <c r="D67" s="1" t="str">
        <f>CONCATENATE(D$2," ",D$3,'Data Entry'!D64,D$4)</f>
        <v>Inc $</v>
      </c>
      <c r="E67" s="1" t="str">
        <f>CONCATENATE(E$2," ",E$3,'Data Entry'!E64,E$4)</f>
        <v>Sleep hr</v>
      </c>
      <c r="F67" s="1" t="str">
        <f>CONCATENATE(F$2," ",F$3,'Data Entry'!F64,F$4)</f>
        <v>Scrn hr</v>
      </c>
    </row>
    <row r="68" spans="2:6" ht="15">
      <c r="B68" s="1">
        <f>CONCATENATE(,B$3,'Data Entry'!B65,B$4)</f>
      </c>
      <c r="C68" s="1">
        <f>CONCATENATE(C$3,'Data Entry'!C65,C$4)</f>
      </c>
      <c r="D68" s="1" t="str">
        <f>CONCATENATE(D$2," ",D$3,'Data Entry'!D65,D$4)</f>
        <v>Inc $</v>
      </c>
      <c r="E68" s="1" t="str">
        <f>CONCATENATE(E$2," ",E$3,'Data Entry'!E65,E$4)</f>
        <v>Sleep hr</v>
      </c>
      <c r="F68" s="1" t="str">
        <f>CONCATENATE(F$2," ",F$3,'Data Entry'!F65,F$4)</f>
        <v>Scrn hr</v>
      </c>
    </row>
    <row r="69" spans="2:6" ht="15">
      <c r="B69" s="1">
        <f>CONCATENATE(,B$3,'Data Entry'!B66,B$4)</f>
      </c>
      <c r="C69" s="1">
        <f>CONCATENATE(C$3,'Data Entry'!C66,C$4)</f>
      </c>
      <c r="D69" s="1" t="str">
        <f>CONCATENATE(D$2," ",D$3,'Data Entry'!D66,D$4)</f>
        <v>Inc $</v>
      </c>
      <c r="E69" s="1" t="str">
        <f>CONCATENATE(E$2," ",E$3,'Data Entry'!E66,E$4)</f>
        <v>Sleep hr</v>
      </c>
      <c r="F69" s="1" t="str">
        <f>CONCATENATE(F$2," ",F$3,'Data Entry'!F66,F$4)</f>
        <v>Scrn hr</v>
      </c>
    </row>
    <row r="70" spans="2:6" ht="15">
      <c r="B70" s="1">
        <f>CONCATENATE(,B$3,'Data Entry'!B67,B$4)</f>
      </c>
      <c r="C70" s="1">
        <f>CONCATENATE(C$3,'Data Entry'!C67,C$4)</f>
      </c>
      <c r="D70" s="1" t="str">
        <f>CONCATENATE(D$2," ",D$3,'Data Entry'!D67,D$4)</f>
        <v>Inc $</v>
      </c>
      <c r="E70" s="1" t="str">
        <f>CONCATENATE(E$2," ",E$3,'Data Entry'!E67,E$4)</f>
        <v>Sleep hr</v>
      </c>
      <c r="F70" s="1" t="str">
        <f>CONCATENATE(F$2," ",F$3,'Data Entry'!F67,F$4)</f>
        <v>Scrn hr</v>
      </c>
    </row>
    <row r="71" spans="2:6" ht="15">
      <c r="B71" s="1">
        <f>CONCATENATE(,B$3,'Data Entry'!B68,B$4)</f>
      </c>
      <c r="C71" s="1">
        <f>CONCATENATE(C$3,'Data Entry'!C68,C$4)</f>
      </c>
      <c r="D71" s="1" t="str">
        <f>CONCATENATE(D$2," ",D$3,'Data Entry'!D68,D$4)</f>
        <v>Inc $</v>
      </c>
      <c r="E71" s="1" t="str">
        <f>CONCATENATE(E$2," ",E$3,'Data Entry'!E68,E$4)</f>
        <v>Sleep hr</v>
      </c>
      <c r="F71" s="1" t="str">
        <f>CONCATENATE(F$2," ",F$3,'Data Entry'!F68,F$4)</f>
        <v>Scrn hr</v>
      </c>
    </row>
    <row r="72" spans="2:6" ht="15">
      <c r="B72" s="1">
        <f>CONCATENATE(,B$3,'Data Entry'!B69,B$4)</f>
      </c>
      <c r="C72" s="1">
        <f>CONCATENATE(C$3,'Data Entry'!C69,C$4)</f>
      </c>
      <c r="D72" s="1" t="str">
        <f>CONCATENATE(D$2," ",D$3,'Data Entry'!D69,D$4)</f>
        <v>Inc $</v>
      </c>
      <c r="E72" s="1" t="str">
        <f>CONCATENATE(E$2," ",E$3,'Data Entry'!E69,E$4)</f>
        <v>Sleep hr</v>
      </c>
      <c r="F72" s="1" t="str">
        <f>CONCATENATE(F$2," ",F$3,'Data Entry'!F69,F$4)</f>
        <v>Scrn hr</v>
      </c>
    </row>
    <row r="73" spans="2:6" ht="15">
      <c r="B73" s="1">
        <f>CONCATENATE(,B$3,'Data Entry'!B70,B$4)</f>
      </c>
      <c r="C73" s="1">
        <f>CONCATENATE(C$3,'Data Entry'!C70,C$4)</f>
      </c>
      <c r="D73" s="1" t="str">
        <f>CONCATENATE(D$2," ",D$3,'Data Entry'!D70,D$4)</f>
        <v>Inc $</v>
      </c>
      <c r="E73" s="1" t="str">
        <f>CONCATENATE(E$2," ",E$3,'Data Entry'!E70,E$4)</f>
        <v>Sleep hr</v>
      </c>
      <c r="F73" s="1" t="str">
        <f>CONCATENATE(F$2," ",F$3,'Data Entry'!F70,F$4)</f>
        <v>Scrn hr</v>
      </c>
    </row>
    <row r="74" spans="2:6" ht="15">
      <c r="B74" s="1">
        <f>CONCATENATE(,B$3,'Data Entry'!B71,B$4)</f>
      </c>
      <c r="C74" s="1">
        <f>CONCATENATE(C$3,'Data Entry'!C71,C$4)</f>
      </c>
      <c r="D74" s="1" t="str">
        <f>CONCATENATE(D$2," ",D$3,'Data Entry'!D71,D$4)</f>
        <v>Inc $</v>
      </c>
      <c r="E74" s="1" t="str">
        <f>CONCATENATE(E$2," ",E$3,'Data Entry'!E71,E$4)</f>
        <v>Sleep hr</v>
      </c>
      <c r="F74" s="1" t="str">
        <f>CONCATENATE(F$2," ",F$3,'Data Entry'!F71,F$4)</f>
        <v>Scrn hr</v>
      </c>
    </row>
    <row r="75" spans="2:6" ht="15">
      <c r="B75" s="1">
        <f>CONCATENATE(,B$3,'Data Entry'!B72,B$4)</f>
      </c>
      <c r="C75" s="1">
        <f>CONCATENATE(C$3,'Data Entry'!C72,C$4)</f>
      </c>
      <c r="D75" s="1" t="str">
        <f>CONCATENATE(D$2," ",D$3,'Data Entry'!D72,D$4)</f>
        <v>Inc $</v>
      </c>
      <c r="E75" s="1" t="str">
        <f>CONCATENATE(E$2," ",E$3,'Data Entry'!E72,E$4)</f>
        <v>Sleep hr</v>
      </c>
      <c r="F75" s="1" t="str">
        <f>CONCATENATE(F$2," ",F$3,'Data Entry'!F72,F$4)</f>
        <v>Scrn hr</v>
      </c>
    </row>
    <row r="76" spans="2:6" ht="15">
      <c r="B76" s="1">
        <f>CONCATENATE(,B$3,'Data Entry'!B73,B$4)</f>
      </c>
      <c r="C76" s="1">
        <f>CONCATENATE(C$3,'Data Entry'!C73,C$4)</f>
      </c>
      <c r="D76" s="1" t="str">
        <f>CONCATENATE(D$2," ",D$3,'Data Entry'!D73,D$4)</f>
        <v>Inc $</v>
      </c>
      <c r="E76" s="1" t="str">
        <f>CONCATENATE(E$2," ",E$3,'Data Entry'!E73,E$4)</f>
        <v>Sleep hr</v>
      </c>
      <c r="F76" s="1" t="str">
        <f>CONCATENATE(F$2," ",F$3,'Data Entry'!F73,F$4)</f>
        <v>Scrn hr</v>
      </c>
    </row>
    <row r="77" spans="2:6" ht="15">
      <c r="B77" s="1">
        <f>CONCATENATE(,B$3,'Data Entry'!B74,B$4)</f>
      </c>
      <c r="C77" s="1">
        <f>CONCATENATE(C$3,'Data Entry'!C74,C$4)</f>
      </c>
      <c r="D77" s="1" t="str">
        <f>CONCATENATE(D$2," ",D$3,'Data Entry'!D74,D$4)</f>
        <v>Inc $</v>
      </c>
      <c r="E77" s="1" t="str">
        <f>CONCATENATE(E$2," ",E$3,'Data Entry'!E74,E$4)</f>
        <v>Sleep hr</v>
      </c>
      <c r="F77" s="1" t="str">
        <f>CONCATENATE(F$2," ",F$3,'Data Entry'!F74,F$4)</f>
        <v>Scrn hr</v>
      </c>
    </row>
    <row r="78" spans="2:6" ht="15">
      <c r="B78" s="1">
        <f>CONCATENATE(,B$3,'Data Entry'!B75,B$4)</f>
      </c>
      <c r="C78" s="1">
        <f>CONCATENATE(C$3,'Data Entry'!C75,C$4)</f>
      </c>
      <c r="D78" s="1" t="str">
        <f>CONCATENATE(D$2," ",D$3,'Data Entry'!D75,D$4)</f>
        <v>Inc $</v>
      </c>
      <c r="E78" s="1" t="str">
        <f>CONCATENATE(E$2," ",E$3,'Data Entry'!E75,E$4)</f>
        <v>Sleep hr</v>
      </c>
      <c r="F78" s="1" t="str">
        <f>CONCATENATE(F$2," ",F$3,'Data Entry'!F75,F$4)</f>
        <v>Scrn hr</v>
      </c>
    </row>
    <row r="79" spans="2:6" ht="15">
      <c r="B79" s="1">
        <f>CONCATENATE(,B$3,'Data Entry'!B76,B$4)</f>
      </c>
      <c r="C79" s="1">
        <f>CONCATENATE(C$3,'Data Entry'!C76,C$4)</f>
      </c>
      <c r="D79" s="1" t="str">
        <f>CONCATENATE(D$2," ",D$3,'Data Entry'!D76,D$4)</f>
        <v>Inc $</v>
      </c>
      <c r="E79" s="1" t="str">
        <f>CONCATENATE(E$2," ",E$3,'Data Entry'!E76,E$4)</f>
        <v>Sleep hr</v>
      </c>
      <c r="F79" s="1" t="str">
        <f>CONCATENATE(F$2," ",F$3,'Data Entry'!F76,F$4)</f>
        <v>Scrn hr</v>
      </c>
    </row>
    <row r="80" spans="2:6" ht="15">
      <c r="B80" s="1">
        <f>CONCATENATE(,B$3,'Data Entry'!B77,B$4)</f>
      </c>
      <c r="C80" s="1">
        <f>CONCATENATE(C$3,'Data Entry'!C77,C$4)</f>
      </c>
      <c r="D80" s="1" t="str">
        <f>CONCATENATE(D$2," ",D$3,'Data Entry'!D77,D$4)</f>
        <v>Inc $</v>
      </c>
      <c r="E80" s="1" t="str">
        <f>CONCATENATE(E$2," ",E$3,'Data Entry'!E77,E$4)</f>
        <v>Sleep hr</v>
      </c>
      <c r="F80" s="1" t="str">
        <f>CONCATENATE(F$2," ",F$3,'Data Entry'!F77,F$4)</f>
        <v>Scrn hr</v>
      </c>
    </row>
    <row r="81" spans="2:6" ht="15">
      <c r="B81" s="1">
        <f>CONCATENATE(,B$3,'Data Entry'!B78,B$4)</f>
      </c>
      <c r="C81" s="1">
        <f>CONCATENATE(C$3,'Data Entry'!C78,C$4)</f>
      </c>
      <c r="D81" s="1" t="str">
        <f>CONCATENATE(D$2," ",D$3,'Data Entry'!D78,D$4)</f>
        <v>Inc $</v>
      </c>
      <c r="E81" s="1" t="str">
        <f>CONCATENATE(E$2," ",E$3,'Data Entry'!E78,E$4)</f>
        <v>Sleep hr</v>
      </c>
      <c r="F81" s="1" t="str">
        <f>CONCATENATE(F$2," ",F$3,'Data Entry'!F78,F$4)</f>
        <v>Scrn hr</v>
      </c>
    </row>
    <row r="82" spans="2:6" ht="15">
      <c r="B82" s="1">
        <f>CONCATENATE(,B$3,'Data Entry'!B79,B$4)</f>
      </c>
      <c r="C82" s="1">
        <f>CONCATENATE(C$3,'Data Entry'!C79,C$4)</f>
      </c>
      <c r="D82" s="1" t="str">
        <f>CONCATENATE(D$2," ",D$3,'Data Entry'!D79,D$4)</f>
        <v>Inc $</v>
      </c>
      <c r="E82" s="1" t="str">
        <f>CONCATENATE(E$2," ",E$3,'Data Entry'!E79,E$4)</f>
        <v>Sleep hr</v>
      </c>
      <c r="F82" s="1" t="str">
        <f>CONCATENATE(F$2," ",F$3,'Data Entry'!F79,F$4)</f>
        <v>Scrn hr</v>
      </c>
    </row>
    <row r="83" spans="2:6" ht="15">
      <c r="B83" s="1">
        <f>CONCATENATE(,B$3,'Data Entry'!B80,B$4)</f>
      </c>
      <c r="C83" s="1">
        <f>CONCATENATE(C$3,'Data Entry'!C80,C$4)</f>
      </c>
      <c r="D83" s="1" t="str">
        <f>CONCATENATE(D$2," ",D$3,'Data Entry'!D80,D$4)</f>
        <v>Inc $</v>
      </c>
      <c r="E83" s="1" t="str">
        <f>CONCATENATE(E$2," ",E$3,'Data Entry'!E80,E$4)</f>
        <v>Sleep hr</v>
      </c>
      <c r="F83" s="1" t="str">
        <f>CONCATENATE(F$2," ",F$3,'Data Entry'!F80,F$4)</f>
        <v>Scrn hr</v>
      </c>
    </row>
    <row r="84" spans="2:6" ht="15">
      <c r="B84" s="1">
        <f>CONCATENATE(,B$3,'Data Entry'!B81,B$4)</f>
      </c>
      <c r="C84" s="1">
        <f>CONCATENATE(C$3,'Data Entry'!C81,C$4)</f>
      </c>
      <c r="D84" s="1" t="str">
        <f>CONCATENATE(D$2," ",D$3,'Data Entry'!D81,D$4)</f>
        <v>Inc $</v>
      </c>
      <c r="E84" s="1" t="str">
        <f>CONCATENATE(E$2," ",E$3,'Data Entry'!E81,E$4)</f>
        <v>Sleep hr</v>
      </c>
      <c r="F84" s="1" t="str">
        <f>CONCATENATE(F$2," ",F$3,'Data Entry'!F81,F$4)</f>
        <v>Scrn hr</v>
      </c>
    </row>
    <row r="85" spans="2:6" ht="15">
      <c r="B85" s="1">
        <f>CONCATENATE(,B$3,'Data Entry'!B82,B$4)</f>
      </c>
      <c r="C85" s="1">
        <f>CONCATENATE(C$3,'Data Entry'!C82,C$4)</f>
      </c>
      <c r="D85" s="1" t="str">
        <f>CONCATENATE(D$2," ",D$3,'Data Entry'!D82,D$4)</f>
        <v>Inc $</v>
      </c>
      <c r="E85" s="1" t="str">
        <f>CONCATENATE(E$2," ",E$3,'Data Entry'!E82,E$4)</f>
        <v>Sleep hr</v>
      </c>
      <c r="F85" s="1" t="str">
        <f>CONCATENATE(F$2," ",F$3,'Data Entry'!F82,F$4)</f>
        <v>Scrn hr</v>
      </c>
    </row>
    <row r="86" spans="2:6" ht="15">
      <c r="B86" s="1">
        <f>CONCATENATE(,B$3,'Data Entry'!B83,B$4)</f>
      </c>
      <c r="C86" s="1">
        <f>CONCATENATE(C$3,'Data Entry'!C83,C$4)</f>
      </c>
      <c r="D86" s="1" t="str">
        <f>CONCATENATE(D$2," ",D$3,'Data Entry'!D83,D$4)</f>
        <v>Inc $</v>
      </c>
      <c r="E86" s="1" t="str">
        <f>CONCATENATE(E$2," ",E$3,'Data Entry'!E83,E$4)</f>
        <v>Sleep hr</v>
      </c>
      <c r="F86" s="1" t="str">
        <f>CONCATENATE(F$2," ",F$3,'Data Entry'!F83,F$4)</f>
        <v>Scrn hr</v>
      </c>
    </row>
    <row r="87" spans="2:6" ht="15">
      <c r="B87" s="1">
        <f>CONCATENATE(,B$3,'Data Entry'!B84,B$4)</f>
      </c>
      <c r="C87" s="1">
        <f>CONCATENATE(C$3,'Data Entry'!C84,C$4)</f>
      </c>
      <c r="D87" s="1" t="str">
        <f>CONCATENATE(D$2," ",D$3,'Data Entry'!D84,D$4)</f>
        <v>Inc $</v>
      </c>
      <c r="E87" s="1" t="str">
        <f>CONCATENATE(E$2," ",E$3,'Data Entry'!E84,E$4)</f>
        <v>Sleep hr</v>
      </c>
      <c r="F87" s="1" t="str">
        <f>CONCATENATE(F$2," ",F$3,'Data Entry'!F84,F$4)</f>
        <v>Scrn hr</v>
      </c>
    </row>
    <row r="88" spans="2:6" ht="15">
      <c r="B88" s="1">
        <f>CONCATENATE(,B$3,'Data Entry'!B85,B$4)</f>
      </c>
      <c r="C88" s="1">
        <f>CONCATENATE(C$3,'Data Entry'!C85,C$4)</f>
      </c>
      <c r="D88" s="1" t="str">
        <f>CONCATENATE(D$2," ",D$3,'Data Entry'!D85,D$4)</f>
        <v>Inc $</v>
      </c>
      <c r="E88" s="1" t="str">
        <f>CONCATENATE(E$2," ",E$3,'Data Entry'!E85,E$4)</f>
        <v>Sleep hr</v>
      </c>
      <c r="F88" s="1" t="str">
        <f>CONCATENATE(F$2," ",F$3,'Data Entry'!F85,F$4)</f>
        <v>Scrn hr</v>
      </c>
    </row>
    <row r="89" spans="2:6" ht="15">
      <c r="B89" s="1">
        <f>CONCATENATE(,B$3,'Data Entry'!B86,B$4)</f>
      </c>
      <c r="C89" s="1">
        <f>CONCATENATE(C$3,'Data Entry'!C86,C$4)</f>
      </c>
      <c r="D89" s="1" t="str">
        <f>CONCATENATE(D$2," ",D$3,'Data Entry'!D86,D$4)</f>
        <v>Inc $</v>
      </c>
      <c r="E89" s="1" t="str">
        <f>CONCATENATE(E$2," ",E$3,'Data Entry'!E86,E$4)</f>
        <v>Sleep hr</v>
      </c>
      <c r="F89" s="1" t="str">
        <f>CONCATENATE(F$2," ",F$3,'Data Entry'!F86,F$4)</f>
        <v>Scrn hr</v>
      </c>
    </row>
    <row r="90" spans="2:6" ht="15">
      <c r="B90" s="1">
        <f>CONCATENATE(,B$3,'Data Entry'!B87,B$4)</f>
      </c>
      <c r="C90" s="1">
        <f>CONCATENATE(C$3,'Data Entry'!C87,C$4)</f>
      </c>
      <c r="D90" s="1" t="str">
        <f>CONCATENATE(D$2," ",D$3,'Data Entry'!D87,D$4)</f>
        <v>Inc $</v>
      </c>
      <c r="E90" s="1" t="str">
        <f>CONCATENATE(E$2," ",E$3,'Data Entry'!E87,E$4)</f>
        <v>Sleep hr</v>
      </c>
      <c r="F90" s="1" t="str">
        <f>CONCATENATE(F$2," ",F$3,'Data Entry'!F87,F$4)</f>
        <v>Scrn hr</v>
      </c>
    </row>
    <row r="91" spans="2:6" ht="15">
      <c r="B91" s="1">
        <f>CONCATENATE(,B$3,'Data Entry'!B88,B$4)</f>
      </c>
      <c r="C91" s="1">
        <f>CONCATENATE(C$3,'Data Entry'!C88,C$4)</f>
      </c>
      <c r="D91" s="1" t="str">
        <f>CONCATENATE(D$2," ",D$3,'Data Entry'!D88,D$4)</f>
        <v>Inc $</v>
      </c>
      <c r="E91" s="1" t="str">
        <f>CONCATENATE(E$2," ",E$3,'Data Entry'!E88,E$4)</f>
        <v>Sleep hr</v>
      </c>
      <c r="F91" s="1" t="str">
        <f>CONCATENATE(F$2," ",F$3,'Data Entry'!F88,F$4)</f>
        <v>Scrn hr</v>
      </c>
    </row>
    <row r="92" spans="2:6" ht="15">
      <c r="B92" s="1">
        <f>CONCATENATE(,B$3,'Data Entry'!B89,B$4)</f>
      </c>
      <c r="C92" s="1">
        <f>CONCATENATE(C$3,'Data Entry'!C89,C$4)</f>
      </c>
      <c r="D92" s="1" t="str">
        <f>CONCATENATE(D$2," ",D$3,'Data Entry'!D89,D$4)</f>
        <v>Inc $</v>
      </c>
      <c r="E92" s="1" t="str">
        <f>CONCATENATE(E$2," ",E$3,'Data Entry'!E89,E$4)</f>
        <v>Sleep hr</v>
      </c>
      <c r="F92" s="1" t="str">
        <f>CONCATENATE(F$2," ",F$3,'Data Entry'!F89,F$4)</f>
        <v>Scrn hr</v>
      </c>
    </row>
    <row r="93" spans="2:6" ht="15">
      <c r="B93" s="1">
        <f>CONCATENATE(,B$3,'Data Entry'!B90,B$4)</f>
      </c>
      <c r="C93" s="1">
        <f>CONCATENATE(C$3,'Data Entry'!C90,C$4)</f>
      </c>
      <c r="D93" s="1" t="str">
        <f>CONCATENATE(D$2," ",D$3,'Data Entry'!D90,D$4)</f>
        <v>Inc $</v>
      </c>
      <c r="E93" s="1" t="str">
        <f>CONCATENATE(E$2," ",E$3,'Data Entry'!E90,E$4)</f>
        <v>Sleep hr</v>
      </c>
      <c r="F93" s="1" t="str">
        <f>CONCATENATE(F$2," ",F$3,'Data Entry'!F90,F$4)</f>
        <v>Scrn hr</v>
      </c>
    </row>
    <row r="94" spans="2:6" ht="15">
      <c r="B94" s="1">
        <f>CONCATENATE(,B$3,'Data Entry'!B91,B$4)</f>
      </c>
      <c r="C94" s="1">
        <f>CONCATENATE(C$3,'Data Entry'!C91,C$4)</f>
      </c>
      <c r="D94" s="1" t="str">
        <f>CONCATENATE(D$2," ",D$3,'Data Entry'!D91,D$4)</f>
        <v>Inc $</v>
      </c>
      <c r="E94" s="1" t="str">
        <f>CONCATENATE(E$2," ",E$3,'Data Entry'!E91,E$4)</f>
        <v>Sleep hr</v>
      </c>
      <c r="F94" s="1" t="str">
        <f>CONCATENATE(F$2," ",F$3,'Data Entry'!F91,F$4)</f>
        <v>Scrn hr</v>
      </c>
    </row>
    <row r="95" spans="2:6" ht="15">
      <c r="B95" s="1">
        <f>CONCATENATE(,B$3,'Data Entry'!B92,B$4)</f>
      </c>
      <c r="C95" s="1">
        <f>CONCATENATE(C$3,'Data Entry'!C92,C$4)</f>
      </c>
      <c r="D95" s="1" t="str">
        <f>CONCATENATE(D$2," ",D$3,'Data Entry'!D92,D$4)</f>
        <v>Inc $</v>
      </c>
      <c r="E95" s="1" t="str">
        <f>CONCATENATE(E$2," ",E$3,'Data Entry'!E92,E$4)</f>
        <v>Sleep hr</v>
      </c>
      <c r="F95" s="1" t="str">
        <f>CONCATENATE(F$2," ",F$3,'Data Entry'!F92,F$4)</f>
        <v>Scrn hr</v>
      </c>
    </row>
    <row r="96" spans="2:6" ht="15">
      <c r="B96" s="1">
        <f>CONCATENATE(,B$3,'Data Entry'!B93,B$4)</f>
      </c>
      <c r="C96" s="1">
        <f>CONCATENATE(C$3,'Data Entry'!C93,C$4)</f>
      </c>
      <c r="D96" s="1" t="str">
        <f>CONCATENATE(D$2," ",D$3,'Data Entry'!D93,D$4)</f>
        <v>Inc $</v>
      </c>
      <c r="E96" s="1" t="str">
        <f>CONCATENATE(E$2," ",E$3,'Data Entry'!E93,E$4)</f>
        <v>Sleep hr</v>
      </c>
      <c r="F96" s="1" t="str">
        <f>CONCATENATE(F$2," ",F$3,'Data Entry'!F93,F$4)</f>
        <v>Scrn hr</v>
      </c>
    </row>
    <row r="97" spans="2:6" ht="15">
      <c r="B97" s="1">
        <f>CONCATENATE(,B$3,'Data Entry'!B94,B$4)</f>
      </c>
      <c r="C97" s="1">
        <f>CONCATENATE(C$3,'Data Entry'!C94,C$4)</f>
      </c>
      <c r="D97" s="1" t="str">
        <f>CONCATENATE(D$2," ",D$3,'Data Entry'!D94,D$4)</f>
        <v>Inc $</v>
      </c>
      <c r="E97" s="1" t="str">
        <f>CONCATENATE(E$2," ",E$3,'Data Entry'!E94,E$4)</f>
        <v>Sleep hr</v>
      </c>
      <c r="F97" s="1" t="str">
        <f>CONCATENATE(F$2," ",F$3,'Data Entry'!F94,F$4)</f>
        <v>Scrn hr</v>
      </c>
    </row>
    <row r="98" spans="2:6" ht="15">
      <c r="B98" s="1">
        <f>CONCATENATE(,B$3,'Data Entry'!B95,B$4)</f>
      </c>
      <c r="C98" s="1">
        <f>CONCATENATE(C$3,'Data Entry'!C95,C$4)</f>
      </c>
      <c r="D98" s="1" t="str">
        <f>CONCATENATE(D$2," ",D$3,'Data Entry'!D95,D$4)</f>
        <v>Inc $</v>
      </c>
      <c r="E98" s="1" t="str">
        <f>CONCATENATE(E$2," ",E$3,'Data Entry'!E95,E$4)</f>
        <v>Sleep hr</v>
      </c>
      <c r="F98" s="1" t="str">
        <f>CONCATENATE(F$2," ",F$3,'Data Entry'!F95,F$4)</f>
        <v>Scrn hr</v>
      </c>
    </row>
    <row r="99" spans="2:6" ht="15">
      <c r="B99" s="1">
        <f>CONCATENATE(,B$3,'Data Entry'!B96,B$4)</f>
      </c>
      <c r="C99" s="1">
        <f>CONCATENATE(C$3,'Data Entry'!C96,C$4)</f>
      </c>
      <c r="D99" s="1" t="str">
        <f>CONCATENATE(D$2," ",D$3,'Data Entry'!D96,D$4)</f>
        <v>Inc $</v>
      </c>
      <c r="E99" s="1" t="str">
        <f>CONCATENATE(E$2," ",E$3,'Data Entry'!E96,E$4)</f>
        <v>Sleep hr</v>
      </c>
      <c r="F99" s="1" t="str">
        <f>CONCATENATE(F$2," ",F$3,'Data Entry'!F96,F$4)</f>
        <v>Scrn hr</v>
      </c>
    </row>
    <row r="100" spans="2:6" ht="15">
      <c r="B100" s="1">
        <f>CONCATENATE(,B$3,'Data Entry'!B97,B$4)</f>
      </c>
      <c r="C100" s="1">
        <f>CONCATENATE(C$3,'Data Entry'!C97,C$4)</f>
      </c>
      <c r="D100" s="1" t="str">
        <f>CONCATENATE(D$2," ",D$3,'Data Entry'!D97,D$4)</f>
        <v>Inc $</v>
      </c>
      <c r="E100" s="1" t="str">
        <f>CONCATENATE(E$2," ",E$3,'Data Entry'!E97,E$4)</f>
        <v>Sleep hr</v>
      </c>
      <c r="F100" s="1" t="str">
        <f>CONCATENATE(F$2," ",F$3,'Data Entry'!F97,F$4)</f>
        <v>Scrn hr</v>
      </c>
    </row>
    <row r="101" spans="2:6" ht="15">
      <c r="B101" s="1">
        <f>CONCATENATE(,B$3,'Data Entry'!B98,B$4)</f>
      </c>
      <c r="C101" s="1">
        <f>CONCATENATE(C$3,'Data Entry'!C98,C$4)</f>
      </c>
      <c r="D101" s="1" t="str">
        <f>CONCATENATE(D$2," ",D$3,'Data Entry'!D98,D$4)</f>
        <v>Inc $</v>
      </c>
      <c r="E101" s="1" t="str">
        <f>CONCATENATE(E$2," ",E$3,'Data Entry'!E98,E$4)</f>
        <v>Sleep hr</v>
      </c>
      <c r="F101" s="1" t="str">
        <f>CONCATENATE(F$2," ",F$3,'Data Entry'!F98,F$4)</f>
        <v>Scrn hr</v>
      </c>
    </row>
    <row r="102" spans="2:6" ht="15">
      <c r="B102" s="1">
        <f>CONCATENATE(,B$3,'Data Entry'!B99,B$4)</f>
      </c>
      <c r="C102" s="1">
        <f>CONCATENATE(C$3,'Data Entry'!C99,C$4)</f>
      </c>
      <c r="D102" s="1" t="str">
        <f>CONCATENATE(D$2," ",D$3,'Data Entry'!D99,D$4)</f>
        <v>Inc $</v>
      </c>
      <c r="E102" s="1" t="str">
        <f>CONCATENATE(E$2," ",E$3,'Data Entry'!E99,E$4)</f>
        <v>Sleep hr</v>
      </c>
      <c r="F102" s="1" t="str">
        <f>CONCATENATE(F$2," ",F$3,'Data Entry'!F99,F$4)</f>
        <v>Scrn hr</v>
      </c>
    </row>
    <row r="103" spans="2:6" ht="15">
      <c r="B103" s="1">
        <f>CONCATENATE(,B$3,'Data Entry'!B100,B$4)</f>
      </c>
      <c r="C103" s="1">
        <f>CONCATENATE(C$3,'Data Entry'!C100,C$4)</f>
      </c>
      <c r="D103" s="1" t="str">
        <f>CONCATENATE(D$2," ",D$3,'Data Entry'!D100,D$4)</f>
        <v>Inc $</v>
      </c>
      <c r="E103" s="1" t="str">
        <f>CONCATENATE(E$2," ",E$3,'Data Entry'!E100,E$4)</f>
        <v>Sleep hr</v>
      </c>
      <c r="F103" s="1" t="str">
        <f>CONCATENATE(F$2," ",F$3,'Data Entry'!F100,F$4)</f>
        <v>Scrn hr</v>
      </c>
    </row>
    <row r="104" spans="2:6" ht="15">
      <c r="B104" s="1">
        <f>CONCATENATE(,B$3,'Data Entry'!B101,B$4)</f>
      </c>
      <c r="C104" s="1">
        <f>CONCATENATE(C$3,'Data Entry'!C101,C$4)</f>
      </c>
      <c r="D104" s="1" t="str">
        <f>CONCATENATE(D$2," ",D$3,'Data Entry'!D101,D$4)</f>
        <v>Inc $</v>
      </c>
      <c r="E104" s="1" t="str">
        <f>CONCATENATE(E$2," ",E$3,'Data Entry'!E101,E$4)</f>
        <v>Sleep hr</v>
      </c>
      <c r="F104" s="1" t="str">
        <f>CONCATENATE(F$2," ",F$3,'Data Entry'!F101,F$4)</f>
        <v>Scrn hr</v>
      </c>
    </row>
    <row r="105" spans="2:6" ht="15">
      <c r="B105" s="1">
        <f>CONCATENATE(,B$3,'Data Entry'!B102,B$4)</f>
      </c>
      <c r="C105" s="1">
        <f>CONCATENATE(C$3,'Data Entry'!C102,C$4)</f>
      </c>
      <c r="D105" s="1" t="str">
        <f>CONCATENATE(D$2," ",D$3,'Data Entry'!D102,D$4)</f>
        <v>Inc $</v>
      </c>
      <c r="E105" s="1" t="str">
        <f>CONCATENATE(E$2," ",E$3,'Data Entry'!E102,E$4)</f>
        <v>Sleep hr</v>
      </c>
      <c r="F105" s="1" t="str">
        <f>CONCATENATE(F$2," ",F$3,'Data Entry'!F102,F$4)</f>
        <v>Scrn hr</v>
      </c>
    </row>
    <row r="106" spans="2:6" ht="15">
      <c r="B106" s="1">
        <f>CONCATENATE(,B$3,'Data Entry'!B103,B$4)</f>
      </c>
      <c r="C106" s="1">
        <f>CONCATENATE(C$3,'Data Entry'!C103,C$4)</f>
      </c>
      <c r="D106" s="1" t="str">
        <f>CONCATENATE(D$2," ",D$3,'Data Entry'!D103,D$4)</f>
        <v>Inc $</v>
      </c>
      <c r="E106" s="1" t="str">
        <f>CONCATENATE(E$2," ",E$3,'Data Entry'!E103,E$4)</f>
        <v>Sleep hr</v>
      </c>
      <c r="F106" s="1" t="str">
        <f>CONCATENATE(F$2," ",F$3,'Data Entry'!F103,F$4)</f>
        <v>Scrn hr</v>
      </c>
    </row>
    <row r="107" spans="2:6" ht="15">
      <c r="B107" s="1">
        <f>CONCATENATE(,B$3,'Data Entry'!B104,B$4)</f>
      </c>
      <c r="C107" s="1">
        <f>CONCATENATE(C$3,'Data Entry'!C104,C$4)</f>
      </c>
      <c r="D107" s="1" t="str">
        <f>CONCATENATE(D$2," ",D$3,'Data Entry'!D104,D$4)</f>
        <v>Inc $</v>
      </c>
      <c r="E107" s="1" t="str">
        <f>CONCATENATE(E$2," ",E$3,'Data Entry'!E104,E$4)</f>
        <v>Sleep hr</v>
      </c>
      <c r="F107" s="1" t="str">
        <f>CONCATENATE(F$2," ",F$3,'Data Entry'!F104,F$4)</f>
        <v>Scrn hr</v>
      </c>
    </row>
    <row r="108" spans="2:6" ht="15">
      <c r="B108" s="1">
        <f>CONCATENATE(,B$3,'Data Entry'!B105,B$4)</f>
      </c>
      <c r="C108" s="1">
        <f>CONCATENATE(C$3,'Data Entry'!C105,C$4)</f>
      </c>
      <c r="D108" s="1" t="str">
        <f>CONCATENATE(D$2," ",D$3,'Data Entry'!D105,D$4)</f>
        <v>Inc $</v>
      </c>
      <c r="E108" s="1" t="str">
        <f>CONCATENATE(E$2," ",E$3,'Data Entry'!E105,E$4)</f>
        <v>Sleep hr</v>
      </c>
      <c r="F108" s="1" t="str">
        <f>CONCATENATE(F$2," ",F$3,'Data Entry'!F105,F$4)</f>
        <v>Scrn hr</v>
      </c>
    </row>
    <row r="109" spans="2:6" ht="15">
      <c r="B109" s="1">
        <f>CONCATENATE(,B$3,'Data Entry'!B106,B$4)</f>
      </c>
      <c r="C109" s="1">
        <f>CONCATENATE(C$3,'Data Entry'!C106,C$4)</f>
      </c>
      <c r="D109" s="1" t="str">
        <f>CONCATENATE(D$2," ",D$3,'Data Entry'!D106,D$4)</f>
        <v>Inc $</v>
      </c>
      <c r="E109" s="1" t="str">
        <f>CONCATENATE(E$2," ",E$3,'Data Entry'!E106,E$4)</f>
        <v>Sleep hr</v>
      </c>
      <c r="F109" s="1" t="str">
        <f>CONCATENATE(F$2," ",F$3,'Data Entry'!F106,F$4)</f>
        <v>Scrn hr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03"/>
  <sheetViews>
    <sheetView showGridLines="0" zoomScalePageLayoutView="0" workbookViewId="0" topLeftCell="A1">
      <selection activeCell="W8" sqref="W8"/>
    </sheetView>
  </sheetViews>
  <sheetFormatPr defaultColWidth="5.7109375" defaultRowHeight="30" customHeight="1"/>
  <cols>
    <col min="1" max="1" width="1.7109375" style="10" customWidth="1"/>
    <col min="2" max="4" width="5.7109375" style="10" customWidth="1"/>
    <col min="5" max="5" width="1.57421875" style="10" customWidth="1"/>
    <col min="6" max="8" width="5.7109375" style="10" customWidth="1"/>
    <col min="9" max="9" width="1.8515625" style="10" customWidth="1"/>
    <col min="10" max="12" width="5.7109375" style="10" customWidth="1"/>
    <col min="13" max="13" width="1.8515625" style="10" customWidth="1"/>
    <col min="14" max="16" width="5.7109375" style="10" customWidth="1"/>
    <col min="17" max="17" width="1.8515625" style="10" customWidth="1"/>
    <col min="18" max="16384" width="5.7109375" style="10" customWidth="1"/>
  </cols>
  <sheetData>
    <row r="1" spans="2:20" ht="30" customHeight="1">
      <c r="B1" s="7"/>
      <c r="C1" s="6" t="str">
        <f>(Text_and_Units!$E5)</f>
        <v>Sleep 10hr</v>
      </c>
      <c r="D1" s="8"/>
      <c r="E1" s="9"/>
      <c r="F1" s="7"/>
      <c r="G1" s="6" t="str">
        <f>(Text_and_Units!$E6)</f>
        <v>Sleep 9hr</v>
      </c>
      <c r="H1" s="8"/>
      <c r="I1" s="9"/>
      <c r="J1" s="7"/>
      <c r="K1" s="6" t="str">
        <f>(Text_and_Units!$E7)</f>
        <v>Sleep 7.5hr</v>
      </c>
      <c r="L1" s="8"/>
      <c r="M1" s="9"/>
      <c r="N1" s="7"/>
      <c r="O1" s="6" t="str">
        <f>(Text_and_Units!$E8)</f>
        <v>Sleep 1hr</v>
      </c>
      <c r="P1" s="8"/>
      <c r="Q1" s="9"/>
      <c r="R1" s="7"/>
      <c r="S1" s="6" t="str">
        <f>(Text_and_Units!$E9)</f>
        <v>Sleep 4.5hr</v>
      </c>
      <c r="T1" s="8"/>
    </row>
    <row r="2" spans="2:20" ht="30" customHeight="1">
      <c r="B2" s="11" t="str">
        <f>CONCATENATE(Text_and_Units!$D5,"")</f>
        <v>Inc $20</v>
      </c>
      <c r="C2" s="12"/>
      <c r="D2" s="13" t="str">
        <f>Text_and_Units!$F5</f>
        <v>Scrn 3hr</v>
      </c>
      <c r="E2" s="9"/>
      <c r="F2" s="11" t="str">
        <f>CONCATENATE(Text_and_Units!$D6,"")</f>
        <v>Inc $70</v>
      </c>
      <c r="G2" s="12"/>
      <c r="H2" s="13" t="str">
        <f>Text_and_Units!$F6</f>
        <v>Scrn 14hr</v>
      </c>
      <c r="I2" s="9"/>
      <c r="J2" s="11" t="str">
        <f>CONCATENATE(Text_and_Units!$D7,"")</f>
        <v>Inc $20</v>
      </c>
      <c r="K2" s="12"/>
      <c r="L2" s="13" t="str">
        <f>Text_and_Units!$F7</f>
        <v>Scrn 15hr</v>
      </c>
      <c r="M2" s="9"/>
      <c r="N2" s="11" t="str">
        <f>CONCATENATE(Text_and_Units!$D8,"")</f>
        <v>Inc $90</v>
      </c>
      <c r="O2" s="12"/>
      <c r="P2" s="13" t="str">
        <f>Text_and_Units!$F8</f>
        <v>Scrn 39hr</v>
      </c>
      <c r="Q2" s="9"/>
      <c r="R2" s="11" t="str">
        <f>CONCATENATE(Text_and_Units!$D9,"")</f>
        <v>Inc $30</v>
      </c>
      <c r="S2" s="12"/>
      <c r="T2" s="13" t="str">
        <f>Text_and_Units!$F9</f>
        <v>Scrn 91hr</v>
      </c>
    </row>
    <row r="3" spans="2:20" ht="30" customHeight="1" thickBot="1">
      <c r="B3" s="25" t="str">
        <f>CONCATENATE(Text_and_Units!$B5,"/",Text_and_Units!$C5)</f>
        <v>F/4</v>
      </c>
      <c r="C3" s="26"/>
      <c r="D3" s="27"/>
      <c r="E3" s="9"/>
      <c r="F3" s="25" t="str">
        <f>CONCATENATE(Text_and_Units!$B6," / ",Text_and_Units!$C6)</f>
        <v>F / 6</v>
      </c>
      <c r="G3" s="26"/>
      <c r="H3" s="27"/>
      <c r="I3" s="9"/>
      <c r="J3" s="25" t="str">
        <f>CONCATENATE(Text_and_Units!$B7," / ",Text_and_Units!$C7)</f>
        <v>F / 8</v>
      </c>
      <c r="K3" s="26"/>
      <c r="L3" s="27"/>
      <c r="M3" s="9"/>
      <c r="N3" s="25" t="str">
        <f>CONCATENATE(Text_and_Units!$B8," / ",Text_and_Units!$C8)</f>
        <v>F / 7</v>
      </c>
      <c r="O3" s="26"/>
      <c r="P3" s="27"/>
      <c r="Q3" s="9"/>
      <c r="R3" s="25" t="str">
        <f>CONCATENATE(Text_and_Units!$B9," / ",Text_and_Units!$C9)</f>
        <v>F / 4</v>
      </c>
      <c r="S3" s="26"/>
      <c r="T3" s="27"/>
    </row>
    <row r="4" ht="3.75" customHeight="1"/>
    <row r="5" ht="3" customHeight="1" thickBot="1"/>
    <row r="6" spans="2:20" ht="30" customHeight="1">
      <c r="B6" s="7"/>
      <c r="C6" s="6" t="str">
        <f>(Text_and_Units!$E10)</f>
        <v>Sleep 7.5hr</v>
      </c>
      <c r="D6" s="8"/>
      <c r="E6" s="9"/>
      <c r="F6" s="7"/>
      <c r="G6" s="6" t="str">
        <f>(Text_and_Units!$E11)</f>
        <v>Sleep 7hr</v>
      </c>
      <c r="H6" s="8"/>
      <c r="I6" s="9"/>
      <c r="J6" s="7"/>
      <c r="K6" s="6" t="str">
        <f>(Text_and_Units!$E12)</f>
        <v>Sleep 6hr</v>
      </c>
      <c r="L6" s="8"/>
      <c r="M6" s="9"/>
      <c r="N6" s="7"/>
      <c r="O6" s="6" t="str">
        <f>(Text_and_Units!$E13)</f>
        <v>Sleep 8hr</v>
      </c>
      <c r="P6" s="8"/>
      <c r="Q6" s="9"/>
      <c r="R6" s="7"/>
      <c r="S6" s="6" t="str">
        <f>(Text_and_Units!$E14)</f>
        <v>Sleep 5.5hr</v>
      </c>
      <c r="T6" s="8"/>
    </row>
    <row r="7" spans="2:20" ht="30" customHeight="1">
      <c r="B7" s="11" t="str">
        <f>CONCATENATE(Text_and_Units!$D10,"")</f>
        <v>Inc $65</v>
      </c>
      <c r="C7" s="12"/>
      <c r="D7" s="13" t="str">
        <f>Text_and_Units!$F10</f>
        <v>Scrn 10hr</v>
      </c>
      <c r="E7" s="9"/>
      <c r="F7" s="11" t="str">
        <f>CONCATENATE(Text_and_Units!$D11,"")</f>
        <v>Inc $125</v>
      </c>
      <c r="G7" s="12"/>
      <c r="H7" s="13" t="str">
        <f>Text_and_Units!$F11</f>
        <v>Scrn 42hr</v>
      </c>
      <c r="I7" s="9"/>
      <c r="J7" s="11" t="str">
        <f>CONCATENATE(Text_and_Units!$D12,"")</f>
        <v>Inc $15</v>
      </c>
      <c r="K7" s="12"/>
      <c r="L7" s="13" t="str">
        <f>Text_and_Units!$F12</f>
        <v>Scrn 81hr</v>
      </c>
      <c r="M7" s="9"/>
      <c r="N7" s="11" t="str">
        <f>CONCATENATE(Text_and_Units!$D13,"")</f>
        <v>Inc $19.5</v>
      </c>
      <c r="O7" s="12"/>
      <c r="P7" s="13" t="str">
        <f>Text_and_Units!$F13</f>
        <v>Scrn 7.5hr</v>
      </c>
      <c r="Q7" s="9"/>
      <c r="R7" s="11" t="str">
        <f>CONCATENATE(Text_and_Units!$D14,"")</f>
        <v>Inc $60</v>
      </c>
      <c r="S7" s="12"/>
      <c r="T7" s="13" t="str">
        <f>Text_and_Units!$F14</f>
        <v>Scrn 56hr</v>
      </c>
    </row>
    <row r="8" spans="2:20" ht="30" customHeight="1" thickBot="1">
      <c r="B8" s="25" t="str">
        <f>CONCATENATE(Text_and_Units!$B10,"/",Text_and_Units!$C10)</f>
        <v>F/7</v>
      </c>
      <c r="C8" s="26"/>
      <c r="D8" s="27"/>
      <c r="E8" s="9"/>
      <c r="F8" s="25" t="str">
        <f>CONCATENATE(Text_and_Units!$B11," / ",Text_and_Units!$C11)</f>
        <v>F / 5</v>
      </c>
      <c r="G8" s="26"/>
      <c r="H8" s="27"/>
      <c r="I8" s="9"/>
      <c r="J8" s="25" t="str">
        <f>CONCATENATE(Text_and_Units!$B12," / ",Text_and_Units!$C12)</f>
        <v>F / 10</v>
      </c>
      <c r="K8" s="26"/>
      <c r="L8" s="27"/>
      <c r="M8" s="9"/>
      <c r="N8" s="25" t="str">
        <f>CONCATENATE(Text_and_Units!$B13," / ",Text_and_Units!$C13)</f>
        <v>F / 2</v>
      </c>
      <c r="O8" s="26"/>
      <c r="P8" s="27"/>
      <c r="Q8" s="9"/>
      <c r="R8" s="25" t="str">
        <f>CONCATENATE(Text_and_Units!$B14," / ",Text_and_Units!$C14)</f>
        <v>f / 4</v>
      </c>
      <c r="S8" s="26"/>
      <c r="T8" s="27"/>
    </row>
    <row r="9" ht="3.75" customHeight="1"/>
    <row r="10" ht="3" customHeight="1" thickBot="1"/>
    <row r="11" spans="2:20" ht="30" customHeight="1">
      <c r="B11" s="7"/>
      <c r="C11" s="6" t="str">
        <f>(Text_and_Units!$E15)</f>
        <v>Sleep 6hr</v>
      </c>
      <c r="D11" s="8"/>
      <c r="E11" s="9"/>
      <c r="F11" s="7"/>
      <c r="G11" s="6" t="str">
        <f>(Text_and_Units!$E16)</f>
        <v>Sleep 9.5hr</v>
      </c>
      <c r="H11" s="8"/>
      <c r="I11" s="9"/>
      <c r="J11" s="7"/>
      <c r="K11" s="6" t="str">
        <f>(Text_and_Units!$E17)</f>
        <v>Sleep 8.5hr</v>
      </c>
      <c r="L11" s="8"/>
      <c r="M11" s="9"/>
      <c r="N11" s="7"/>
      <c r="O11" s="6" t="str">
        <f>(Text_and_Units!$E18)</f>
        <v>Sleep 6.5hr</v>
      </c>
      <c r="P11" s="8"/>
      <c r="Q11" s="9"/>
      <c r="R11" s="7"/>
      <c r="S11" s="6" t="str">
        <f>(Text_and_Units!$E19)</f>
        <v>Sleep 9.5hr</v>
      </c>
      <c r="T11" s="8"/>
    </row>
    <row r="12" spans="2:20" ht="30" customHeight="1">
      <c r="B12" s="11" t="str">
        <f>CONCATENATE(Text_and_Units!$D15,"")</f>
        <v>Inc $10</v>
      </c>
      <c r="C12" s="12"/>
      <c r="D12" s="13" t="str">
        <f>Text_and_Units!$F15</f>
        <v>Scrn 41hr</v>
      </c>
      <c r="E12" s="9"/>
      <c r="F12" s="11" t="str">
        <f>CONCATENATE(Text_and_Units!$D16,"")</f>
        <v>Inc $15</v>
      </c>
      <c r="G12" s="12"/>
      <c r="H12" s="13" t="str">
        <f>Text_and_Units!$F16</f>
        <v>Scrn 5hr</v>
      </c>
      <c r="I12" s="9"/>
      <c r="J12" s="11" t="str">
        <f>CONCATENATE(Text_and_Units!$D17,"")</f>
        <v>Inc $11</v>
      </c>
      <c r="K12" s="12"/>
      <c r="L12" s="13" t="str">
        <f>Text_and_Units!$F17</f>
        <v>Scrn 18hr</v>
      </c>
      <c r="M12" s="9"/>
      <c r="N12" s="11" t="str">
        <f>CONCATENATE(Text_and_Units!$D18,"")</f>
        <v>Inc $50</v>
      </c>
      <c r="O12" s="12"/>
      <c r="P12" s="13" t="str">
        <f>Text_and_Units!$F18</f>
        <v>Scrn 20hr</v>
      </c>
      <c r="Q12" s="9"/>
      <c r="R12" s="11" t="str">
        <f>CONCATENATE(Text_and_Units!$D19,"")</f>
        <v>Inc $10</v>
      </c>
      <c r="S12" s="12"/>
      <c r="T12" s="13" t="str">
        <f>Text_and_Units!$F19</f>
        <v>Scrn 21hr</v>
      </c>
    </row>
    <row r="13" spans="2:20" ht="30" customHeight="1" thickBot="1">
      <c r="B13" s="25" t="str">
        <f>CONCATENATE(Text_and_Units!$B15,"/",Text_and_Units!$C15)</f>
        <v>f/8</v>
      </c>
      <c r="C13" s="26"/>
      <c r="D13" s="27"/>
      <c r="E13" s="9"/>
      <c r="F13" s="25" t="str">
        <f>CONCATENATE(Text_and_Units!$B16," / ",Text_and_Units!$C16)</f>
        <v>f / 2</v>
      </c>
      <c r="G13" s="26"/>
      <c r="H13" s="27"/>
      <c r="I13" s="9"/>
      <c r="J13" s="25" t="str">
        <f>CONCATENATE(Text_and_Units!$B17," / ",Text_and_Units!$C17)</f>
        <v>F / 3</v>
      </c>
      <c r="K13" s="26"/>
      <c r="L13" s="27"/>
      <c r="M13" s="9"/>
      <c r="N13" s="25" t="str">
        <f>CONCATENATE(Text_and_Units!$B18," / ",Text_and_Units!$C18)</f>
        <v>F / 5</v>
      </c>
      <c r="O13" s="26"/>
      <c r="P13" s="27"/>
      <c r="Q13" s="9"/>
      <c r="R13" s="25" t="str">
        <f>CONCATENATE(Text_and_Units!$B19," / ",Text_and_Units!$C19)</f>
        <v>F / 3</v>
      </c>
      <c r="S13" s="26"/>
      <c r="T13" s="27"/>
    </row>
    <row r="14" ht="3.75" customHeight="1"/>
    <row r="15" ht="3" customHeight="1" thickBot="1"/>
    <row r="16" spans="2:20" ht="30" customHeight="1">
      <c r="B16" s="7"/>
      <c r="C16" s="6" t="str">
        <f>(Text_and_Units!$E20)</f>
        <v>Sleep 4hr</v>
      </c>
      <c r="D16" s="8"/>
      <c r="E16" s="9"/>
      <c r="F16" s="7"/>
      <c r="G16" s="6" t="str">
        <f>(Text_and_Units!$E21)</f>
        <v>Sleep 7.5hr</v>
      </c>
      <c r="H16" s="8"/>
      <c r="I16" s="9"/>
      <c r="J16" s="7"/>
      <c r="K16" s="6" t="str">
        <f>(Text_and_Units!$E22)</f>
        <v>Sleep 8hr</v>
      </c>
      <c r="L16" s="8"/>
      <c r="M16" s="9"/>
      <c r="N16" s="7"/>
      <c r="O16" s="6" t="str">
        <f>(Text_and_Units!$E23)</f>
        <v>Sleep 7hr</v>
      </c>
      <c r="P16" s="8"/>
      <c r="Q16" s="9"/>
      <c r="R16" s="7"/>
      <c r="S16" s="6" t="str">
        <f>(Text_and_Units!$E24)</f>
        <v>Sleep 7.5hr</v>
      </c>
      <c r="T16" s="8"/>
    </row>
    <row r="17" spans="2:20" ht="30" customHeight="1">
      <c r="B17" s="11" t="str">
        <f>CONCATENATE(Text_and_Units!$D20,"")</f>
        <v>Inc $0</v>
      </c>
      <c r="C17" s="12"/>
      <c r="D17" s="13" t="str">
        <f>Text_and_Units!$F20</f>
        <v>Scrn 56hr</v>
      </c>
      <c r="E17" s="9"/>
      <c r="F17" s="11" t="str">
        <f>CONCATENATE(Text_and_Units!$D21,"")</f>
        <v>Inc $5</v>
      </c>
      <c r="G17" s="12"/>
      <c r="H17" s="13" t="str">
        <f>Text_and_Units!$F21</f>
        <v>Scrn 19.5hr</v>
      </c>
      <c r="I17" s="9"/>
      <c r="J17" s="11" t="str">
        <f>CONCATENATE(Text_and_Units!$D22,"")</f>
        <v>Inc $20</v>
      </c>
      <c r="K17" s="12"/>
      <c r="L17" s="13" t="str">
        <f>Text_and_Units!$F22</f>
        <v>Scrn 15hr</v>
      </c>
      <c r="M17" s="9"/>
      <c r="N17" s="11" t="str">
        <f>CONCATENATE(Text_and_Units!$D23,"")</f>
        <v>Inc $0</v>
      </c>
      <c r="O17" s="12"/>
      <c r="P17" s="13" t="str">
        <f>Text_and_Units!$F23</f>
        <v>Scrn 0hr</v>
      </c>
      <c r="Q17" s="9"/>
      <c r="R17" s="11" t="str">
        <f>CONCATENATE(Text_and_Units!$D24,"")</f>
        <v>Inc $5</v>
      </c>
      <c r="S17" s="12"/>
      <c r="T17" s="13" t="str">
        <f>Text_and_Units!$F24</f>
        <v>Scrn 12hr</v>
      </c>
    </row>
    <row r="18" spans="2:20" ht="30" customHeight="1" thickBot="1">
      <c r="B18" s="25" t="str">
        <f>CONCATENATE(Text_and_Units!$B20,"/",Text_and_Units!$C20)</f>
        <v>F/3</v>
      </c>
      <c r="C18" s="26"/>
      <c r="D18" s="27"/>
      <c r="E18" s="9"/>
      <c r="F18" s="25" t="str">
        <f>CONCATENATE(Text_and_Units!$B21," / ",Text_and_Units!$C21)</f>
        <v>f / 3</v>
      </c>
      <c r="G18" s="26"/>
      <c r="H18" s="27"/>
      <c r="I18" s="9"/>
      <c r="J18" s="25" t="str">
        <f>CONCATENATE(Text_and_Units!$B22," / ",Text_and_Units!$C22)</f>
        <v>F / 4</v>
      </c>
      <c r="K18" s="26"/>
      <c r="L18" s="27"/>
      <c r="M18" s="9"/>
      <c r="N18" s="25" t="str">
        <f>CONCATENATE(Text_and_Units!$B23," / ",Text_and_Units!$C23)</f>
        <v>f / 0.5</v>
      </c>
      <c r="O18" s="26"/>
      <c r="P18" s="27"/>
      <c r="Q18" s="9"/>
      <c r="R18" s="25" t="str">
        <f>CONCATENATE(Text_and_Units!$B24," / ",Text_and_Units!$C24)</f>
        <v>F / 5</v>
      </c>
      <c r="S18" s="26"/>
      <c r="T18" s="27"/>
    </row>
    <row r="19" ht="3.75" customHeight="1"/>
    <row r="20" ht="3" customHeight="1" thickBot="1"/>
    <row r="21" spans="2:20" ht="30" customHeight="1">
      <c r="B21" s="7"/>
      <c r="C21" s="6" t="str">
        <f>(Text_and_Units!$E25)</f>
        <v>Sleep 6hr</v>
      </c>
      <c r="D21" s="8"/>
      <c r="E21" s="9"/>
      <c r="F21" s="7"/>
      <c r="G21" s="6" t="str">
        <f>(Text_and_Units!$E26)</f>
        <v>Sleep 9hr</v>
      </c>
      <c r="H21" s="8"/>
      <c r="I21" s="9"/>
      <c r="J21" s="7"/>
      <c r="K21" s="6" t="str">
        <f>(Text_and_Units!$E27)</f>
        <v>Sleep 7hr</v>
      </c>
      <c r="L21" s="8"/>
      <c r="M21" s="9"/>
      <c r="N21" s="7"/>
      <c r="O21" s="6" t="str">
        <f>(Text_and_Units!$E28)</f>
        <v>Sleep 5hr</v>
      </c>
      <c r="P21" s="8"/>
      <c r="Q21" s="9"/>
      <c r="R21" s="7"/>
      <c r="S21" s="6" t="str">
        <f>(Text_and_Units!$E29)</f>
        <v>Sleep 8.5hr</v>
      </c>
      <c r="T21" s="8"/>
    </row>
    <row r="22" spans="2:20" ht="30" customHeight="1">
      <c r="B22" s="11" t="str">
        <f>CONCATENATE(Text_and_Units!$D25,"")</f>
        <v>Inc $5</v>
      </c>
      <c r="C22" s="12"/>
      <c r="D22" s="13" t="str">
        <f>Text_and_Units!$F25</f>
        <v>Scrn 21hr</v>
      </c>
      <c r="E22" s="9"/>
      <c r="F22" s="11" t="str">
        <f>CONCATENATE(Text_and_Units!$D26,"")</f>
        <v>Inc $60</v>
      </c>
      <c r="G22" s="12"/>
      <c r="H22" s="13" t="str">
        <f>Text_and_Units!$F26</f>
        <v>Scrn 12hr</v>
      </c>
      <c r="I22" s="9"/>
      <c r="J22" s="11" t="str">
        <f>CONCATENATE(Text_and_Units!$D27,"")</f>
        <v>Inc $30</v>
      </c>
      <c r="K22" s="12"/>
      <c r="L22" s="13" t="str">
        <f>Text_and_Units!$F27</f>
        <v>Scrn 81hr</v>
      </c>
      <c r="M22" s="9"/>
      <c r="N22" s="11" t="str">
        <f>CONCATENATE(Text_and_Units!$D28,"")</f>
        <v>Inc $0</v>
      </c>
      <c r="O22" s="12"/>
      <c r="P22" s="13" t="str">
        <f>Text_and_Units!$F28</f>
        <v>Scrn 91hr</v>
      </c>
      <c r="Q22" s="9"/>
      <c r="R22" s="11" t="str">
        <f>CONCATENATE(Text_and_Units!$D29,"")</f>
        <v>Inc $0</v>
      </c>
      <c r="S22" s="12"/>
      <c r="T22" s="13" t="str">
        <f>Text_and_Units!$F29</f>
        <v>Scrn 21hr</v>
      </c>
    </row>
    <row r="23" spans="2:20" ht="30" customHeight="1" thickBot="1">
      <c r="B23" s="25" t="str">
        <f>CONCATENATE(Text_and_Units!$B25,"/",Text_and_Units!$C25)</f>
        <v>F/4</v>
      </c>
      <c r="C23" s="26"/>
      <c r="D23" s="27"/>
      <c r="E23" s="9"/>
      <c r="F23" s="25" t="str">
        <f>CONCATENATE(Text_and_Units!$B26," / ",Text_and_Units!$C26)</f>
        <v>m / 7</v>
      </c>
      <c r="G23" s="26"/>
      <c r="H23" s="27"/>
      <c r="I23" s="9"/>
      <c r="J23" s="25" t="str">
        <f>CONCATENATE(Text_and_Units!$B27," / ",Text_and_Units!$C27)</f>
        <v>M / 3</v>
      </c>
      <c r="K23" s="26"/>
      <c r="L23" s="27"/>
      <c r="M23" s="9"/>
      <c r="N23" s="25" t="str">
        <f>CONCATENATE(Text_and_Units!$B28," / ",Text_and_Units!$C28)</f>
        <v>M / 9</v>
      </c>
      <c r="O23" s="26"/>
      <c r="P23" s="27"/>
      <c r="Q23" s="9"/>
      <c r="R23" s="25" t="str">
        <f>CONCATENATE(Text_and_Units!$B29," / ",Text_and_Units!$C29)</f>
        <v>M / 0</v>
      </c>
      <c r="S23" s="26"/>
      <c r="T23" s="27"/>
    </row>
    <row r="24" ht="3.75" customHeight="1"/>
    <row r="25" ht="3" customHeight="1" thickBot="1"/>
    <row r="26" spans="2:20" ht="30" customHeight="1">
      <c r="B26" s="7"/>
      <c r="C26" s="6" t="str">
        <f>(Text_and_Units!$E30)</f>
        <v>Sleep 9.5hr</v>
      </c>
      <c r="D26" s="8"/>
      <c r="E26" s="9"/>
      <c r="F26" s="7"/>
      <c r="G26" s="6" t="str">
        <f>(Text_and_Units!$E31)</f>
        <v>Sleep 4hr</v>
      </c>
      <c r="H26" s="8"/>
      <c r="I26" s="9"/>
      <c r="J26" s="7"/>
      <c r="K26" s="6" t="str">
        <f>(Text_and_Units!$E32)</f>
        <v>Sleep 8.5hr</v>
      </c>
      <c r="L26" s="8"/>
      <c r="M26" s="9"/>
      <c r="N26" s="7"/>
      <c r="O26" s="6" t="str">
        <f>(Text_and_Units!$E33)</f>
        <v>Sleep 8.5hr</v>
      </c>
      <c r="P26" s="8"/>
      <c r="Q26" s="9"/>
      <c r="R26" s="7"/>
      <c r="S26" s="6" t="str">
        <f>(Text_and_Units!$E34)</f>
        <v>Sleep 55hr</v>
      </c>
      <c r="T26" s="8"/>
    </row>
    <row r="27" spans="2:20" ht="30" customHeight="1">
      <c r="B27" s="11" t="str">
        <f>CONCATENATE(Text_and_Units!$D30,"")</f>
        <v>Inc $0</v>
      </c>
      <c r="C27" s="12"/>
      <c r="D27" s="13" t="str">
        <f>Text_and_Units!$F30</f>
        <v>Scrn 56hr</v>
      </c>
      <c r="E27" s="9"/>
      <c r="F27" s="11" t="str">
        <f>CONCATENATE(Text_and_Units!$D31,"")</f>
        <v>Inc $450</v>
      </c>
      <c r="G27" s="12"/>
      <c r="H27" s="13" t="str">
        <f>Text_and_Units!$F31</f>
        <v>Scrn 8hr</v>
      </c>
      <c r="I27" s="9"/>
      <c r="J27" s="11" t="str">
        <f>CONCATENATE(Text_and_Units!$D32,"")</f>
        <v>Inc $75</v>
      </c>
      <c r="K27" s="12"/>
      <c r="L27" s="13" t="str">
        <f>Text_and_Units!$F32</f>
        <v>Scrn 40hr</v>
      </c>
      <c r="M27" s="9"/>
      <c r="N27" s="11" t="str">
        <f>CONCATENATE(Text_and_Units!$D33,"")</f>
        <v>Inc $15</v>
      </c>
      <c r="O27" s="12"/>
      <c r="P27" s="13" t="str">
        <f>Text_and_Units!$F33</f>
        <v>Scrn 45hr</v>
      </c>
      <c r="Q27" s="9"/>
      <c r="R27" s="11" t="str">
        <f>CONCATENATE(Text_and_Units!$D34,"")</f>
        <v>Inc $60</v>
      </c>
      <c r="S27" s="12"/>
      <c r="T27" s="13" t="str">
        <f>Text_and_Units!$F34</f>
        <v>Scrn 26hr</v>
      </c>
    </row>
    <row r="28" spans="2:20" ht="30" customHeight="1" thickBot="1">
      <c r="B28" s="25" t="str">
        <f>CONCATENATE(Text_and_Units!$B30,"/",Text_and_Units!$C30)</f>
        <v>M/4</v>
      </c>
      <c r="C28" s="26"/>
      <c r="D28" s="27"/>
      <c r="E28" s="9"/>
      <c r="F28" s="25" t="str">
        <f>CONCATENATE(Text_and_Units!$B31," / ",Text_and_Units!$C31)</f>
        <v>M / 5</v>
      </c>
      <c r="G28" s="26"/>
      <c r="H28" s="27"/>
      <c r="I28" s="9"/>
      <c r="J28" s="25" t="str">
        <f>CONCATENATE(Text_and_Units!$B32," / ",Text_and_Units!$C32)</f>
        <v>M / 3</v>
      </c>
      <c r="K28" s="26"/>
      <c r="L28" s="27"/>
      <c r="M28" s="9"/>
      <c r="N28" s="25" t="str">
        <f>CONCATENATE(Text_and_Units!$B33," / ",Text_and_Units!$C33)</f>
        <v>M / 6</v>
      </c>
      <c r="O28" s="26"/>
      <c r="P28" s="27"/>
      <c r="Q28" s="9"/>
      <c r="R28" s="25" t="str">
        <f>CONCATENATE(Text_and_Units!$B34," / ",Text_and_Units!$C34)</f>
        <v>M / 5</v>
      </c>
      <c r="S28" s="26"/>
      <c r="T28" s="27"/>
    </row>
    <row r="29" ht="3.75" customHeight="1"/>
    <row r="30" ht="3" customHeight="1" thickBot="1"/>
    <row r="31" spans="2:20" ht="30" customHeight="1">
      <c r="B31" s="7"/>
      <c r="C31" s="6" t="str">
        <f>(Text_and_Units!$E35)</f>
        <v>Sleep 8hr</v>
      </c>
      <c r="D31" s="8"/>
      <c r="E31" s="9"/>
      <c r="F31" s="7"/>
      <c r="G31" s="6" t="str">
        <f>(Text_and_Units!$E36)</f>
        <v>Sleep 7.5hr</v>
      </c>
      <c r="H31" s="8"/>
      <c r="I31" s="9"/>
      <c r="J31" s="7"/>
      <c r="K31" s="6" t="str">
        <f>(Text_and_Units!$E37)</f>
        <v>Sleep 8hr</v>
      </c>
      <c r="L31" s="8"/>
      <c r="M31" s="9"/>
      <c r="N31" s="7"/>
      <c r="O31" s="6" t="str">
        <f>(Text_and_Units!$E38)</f>
        <v>Sleep 8hr</v>
      </c>
      <c r="P31" s="8"/>
      <c r="Q31" s="9"/>
      <c r="R31" s="7"/>
      <c r="S31" s="6" t="str">
        <f>(Text_and_Units!$E39)</f>
        <v>Sleep 6.5hr</v>
      </c>
      <c r="T31" s="8"/>
    </row>
    <row r="32" spans="2:20" ht="30" customHeight="1">
      <c r="B32" s="11" t="str">
        <f>CONCATENATE(Text_and_Units!$D35,"")</f>
        <v>Inc $0</v>
      </c>
      <c r="C32" s="12"/>
      <c r="D32" s="13" t="str">
        <f>Text_and_Units!$F35</f>
        <v>Scrn 60hr</v>
      </c>
      <c r="E32" s="9"/>
      <c r="F32" s="11" t="str">
        <f>CONCATENATE(Text_and_Units!$D36,"")</f>
        <v>Inc $45</v>
      </c>
      <c r="G32" s="12"/>
      <c r="H32" s="13" t="str">
        <f>Text_and_Units!$F36</f>
        <v>Scrn 5hr</v>
      </c>
      <c r="I32" s="9"/>
      <c r="J32" s="11" t="str">
        <f>CONCATENATE(Text_and_Units!$D37,"")</f>
        <v>Inc $8.25</v>
      </c>
      <c r="K32" s="12"/>
      <c r="L32" s="13" t="str">
        <f>Text_and_Units!$F37</f>
        <v>Scrn 36hr</v>
      </c>
      <c r="M32" s="9"/>
      <c r="N32" s="11" t="str">
        <f>CONCATENATE(Text_and_Units!$D38,"")</f>
        <v>Inc $0</v>
      </c>
      <c r="O32" s="12"/>
      <c r="P32" s="13" t="str">
        <f>Text_and_Units!$F38</f>
        <v>Scrn 13hr</v>
      </c>
      <c r="Q32" s="9"/>
      <c r="R32" s="11" t="str">
        <f>CONCATENATE(Text_and_Units!$D39,"")</f>
        <v>Inc $70</v>
      </c>
      <c r="S32" s="12"/>
      <c r="T32" s="13" t="str">
        <f>Text_and_Units!$F39</f>
        <v>Scrn 11hr</v>
      </c>
    </row>
    <row r="33" spans="2:20" ht="30" customHeight="1" thickBot="1">
      <c r="B33" s="25" t="str">
        <f>CONCATENATE(Text_and_Units!$B35,"/",Text_and_Units!$C35)</f>
        <v>M/50</v>
      </c>
      <c r="C33" s="26"/>
      <c r="D33" s="27"/>
      <c r="E33" s="9"/>
      <c r="F33" s="25" t="str">
        <f>CONCATENATE(Text_and_Units!$B36," / ",Text_and_Units!$C36)</f>
        <v>M / 2</v>
      </c>
      <c r="G33" s="26"/>
      <c r="H33" s="27"/>
      <c r="I33" s="9"/>
      <c r="J33" s="25" t="str">
        <f>CONCATENATE(Text_and_Units!$B37," / ",Text_and_Units!$C37)</f>
        <v>M / 3</v>
      </c>
      <c r="K33" s="26"/>
      <c r="L33" s="27"/>
      <c r="M33" s="9"/>
      <c r="N33" s="25" t="str">
        <f>CONCATENATE(Text_and_Units!$B38," / ",Text_and_Units!$C38)</f>
        <v>M / 1</v>
      </c>
      <c r="O33" s="26"/>
      <c r="P33" s="27"/>
      <c r="Q33" s="9"/>
      <c r="R33" s="25" t="str">
        <f>CONCATENATE(Text_and_Units!$B39," / ",Text_and_Units!$C39)</f>
        <v>M / 2</v>
      </c>
      <c r="S33" s="26"/>
      <c r="T33" s="27"/>
    </row>
    <row r="34" ht="3.75" customHeight="1"/>
    <row r="35" ht="63" customHeight="1" thickBot="1"/>
    <row r="36" spans="2:20" ht="30" customHeight="1">
      <c r="B36" s="7"/>
      <c r="C36" s="6" t="str">
        <f>(Text_and_Units!$E40)</f>
        <v>Sleep 8.5hr</v>
      </c>
      <c r="D36" s="8"/>
      <c r="E36" s="9"/>
      <c r="F36" s="7"/>
      <c r="G36" s="6" t="str">
        <f>(Text_and_Units!$E41)</f>
        <v>Sleep 8.5hr</v>
      </c>
      <c r="H36" s="8"/>
      <c r="I36" s="9"/>
      <c r="J36" s="7"/>
      <c r="K36" s="6" t="str">
        <f>(Text_and_Units!$E42)</f>
        <v>Sleep 8.5hr</v>
      </c>
      <c r="L36" s="8"/>
      <c r="M36" s="9"/>
      <c r="N36" s="7"/>
      <c r="O36" s="6" t="str">
        <f>(Text_and_Units!$E43)</f>
        <v>Sleep 9.5hr</v>
      </c>
      <c r="P36" s="8"/>
      <c r="Q36" s="9"/>
      <c r="R36" s="7"/>
      <c r="S36" s="6" t="str">
        <f>(Text_and_Units!$E44)</f>
        <v>Sleep 9.5hr</v>
      </c>
      <c r="T36" s="8"/>
    </row>
    <row r="37" spans="2:20" ht="30" customHeight="1">
      <c r="B37" s="11" t="str">
        <f>CONCATENATE(Text_and_Units!$D40,"")</f>
        <v>Inc $7</v>
      </c>
      <c r="C37" s="12"/>
      <c r="D37" s="13" t="str">
        <f>Text_and_Units!$F40</f>
        <v>Scrn 5hr</v>
      </c>
      <c r="E37" s="9"/>
      <c r="F37" s="11" t="str">
        <f>CONCATENATE(Text_and_Units!$D41,"")</f>
        <v>Inc $35</v>
      </c>
      <c r="G37" s="12"/>
      <c r="H37" s="13" t="str">
        <f>Text_and_Units!$F41</f>
        <v>Scrn 21hr</v>
      </c>
      <c r="I37" s="9"/>
      <c r="J37" s="11" t="str">
        <f>CONCATENATE(Text_and_Units!$D42,"")</f>
        <v>Inc $0</v>
      </c>
      <c r="K37" s="12"/>
      <c r="L37" s="13" t="str">
        <f>Text_and_Units!$F42</f>
        <v>Scrn 21hr</v>
      </c>
      <c r="M37" s="9"/>
      <c r="N37" s="11" t="str">
        <f>CONCATENATE(Text_and_Units!$D43,"")</f>
        <v>Inc $25</v>
      </c>
      <c r="O37" s="12"/>
      <c r="P37" s="13" t="str">
        <f>Text_and_Units!$F43</f>
        <v>Scrn 50hr</v>
      </c>
      <c r="Q37" s="9"/>
      <c r="R37" s="11" t="str">
        <f>CONCATENATE(Text_and_Units!$D44,"")</f>
        <v>Inc $10</v>
      </c>
      <c r="S37" s="12"/>
      <c r="T37" s="13" t="str">
        <f>Text_and_Units!$F44</f>
        <v>Scrn 11hr</v>
      </c>
    </row>
    <row r="38" spans="2:20" ht="30" customHeight="1" thickBot="1">
      <c r="B38" s="25" t="str">
        <f>CONCATENATE(Text_and_Units!$B40,"/",Text_and_Units!$C40)</f>
        <v>M/0</v>
      </c>
      <c r="C38" s="26"/>
      <c r="D38" s="27"/>
      <c r="E38" s="9"/>
      <c r="F38" s="25" t="str">
        <f>CONCATENATE(Text_and_Units!$B41," / ",Text_and_Units!$C41)</f>
        <v>M / 2</v>
      </c>
      <c r="G38" s="26"/>
      <c r="H38" s="27"/>
      <c r="I38" s="9"/>
      <c r="J38" s="25" t="str">
        <f>CONCATENATE(Text_and_Units!$B42," / ",Text_and_Units!$C42)</f>
        <v>M / 4</v>
      </c>
      <c r="K38" s="26"/>
      <c r="L38" s="27"/>
      <c r="M38" s="9"/>
      <c r="N38" s="25" t="str">
        <f>CONCATENATE(Text_and_Units!$B43," / ",Text_and_Units!$C43)</f>
        <v>M / 4</v>
      </c>
      <c r="O38" s="26"/>
      <c r="P38" s="27"/>
      <c r="Q38" s="9"/>
      <c r="R38" s="25" t="str">
        <f>CONCATENATE(Text_and_Units!$B44," / ",Text_and_Units!$C44)</f>
        <v>M / 0</v>
      </c>
      <c r="S38" s="26"/>
      <c r="T38" s="27"/>
    </row>
    <row r="39" ht="3.75" customHeight="1"/>
    <row r="40" ht="3" customHeight="1" thickBot="1"/>
    <row r="41" spans="2:20" ht="30" customHeight="1">
      <c r="B41" s="7"/>
      <c r="C41" s="6" t="str">
        <f>(Text_and_Units!$E45)</f>
        <v>Sleep 7hr</v>
      </c>
      <c r="D41" s="8"/>
      <c r="E41" s="9"/>
      <c r="F41" s="7"/>
      <c r="G41" s="6" t="str">
        <f>(Text_and_Units!$E46)</f>
        <v>Sleep 9hr</v>
      </c>
      <c r="H41" s="8"/>
      <c r="I41" s="9"/>
      <c r="J41" s="7"/>
      <c r="K41" s="6" t="str">
        <f>(Text_and_Units!$E47)</f>
        <v>Sleep 8.5hr</v>
      </c>
      <c r="L41" s="8"/>
      <c r="M41" s="9"/>
      <c r="N41" s="7"/>
      <c r="O41" s="6" t="str">
        <f>(Text_and_Units!$E48)</f>
        <v>Sleep 9hr</v>
      </c>
      <c r="P41" s="8"/>
      <c r="Q41" s="9"/>
      <c r="R41" s="7"/>
      <c r="S41" s="6" t="str">
        <f>(Text_and_Units!$E49)</f>
        <v>Sleep 8hr</v>
      </c>
      <c r="T41" s="8"/>
    </row>
    <row r="42" spans="2:20" ht="30" customHeight="1">
      <c r="B42" s="11" t="str">
        <f>CONCATENATE(Text_and_Units!$D45,"")</f>
        <v>Inc $0</v>
      </c>
      <c r="C42" s="12"/>
      <c r="D42" s="13" t="str">
        <f>Text_and_Units!$F45</f>
        <v>Scrn 59hr</v>
      </c>
      <c r="E42" s="9"/>
      <c r="F42" s="11" t="str">
        <f>CONCATENATE(Text_and_Units!$D46,"")</f>
        <v>Inc $50</v>
      </c>
      <c r="G42" s="12"/>
      <c r="H42" s="13" t="str">
        <f>Text_and_Units!$F46</f>
        <v>Scrn 13hr</v>
      </c>
      <c r="I42" s="9"/>
      <c r="J42" s="11" t="str">
        <f>CONCATENATE(Text_and_Units!$D47,"")</f>
        <v>Inc $30</v>
      </c>
      <c r="K42" s="12"/>
      <c r="L42" s="13" t="str">
        <f>Text_and_Units!$F47</f>
        <v>Scrn 20hr</v>
      </c>
      <c r="M42" s="9"/>
      <c r="N42" s="11" t="str">
        <f>CONCATENATE(Text_and_Units!$D48,"")</f>
        <v>Inc $5</v>
      </c>
      <c r="O42" s="12"/>
      <c r="P42" s="13" t="str">
        <f>Text_and_Units!$F48</f>
        <v>Scrn 31.5hr</v>
      </c>
      <c r="Q42" s="9"/>
      <c r="R42" s="11" t="str">
        <f>CONCATENATE(Text_and_Units!$D49,"")</f>
        <v>Inc $15</v>
      </c>
      <c r="S42" s="12"/>
      <c r="T42" s="13" t="str">
        <f>Text_and_Units!$F49</f>
        <v>Scrn 55hr</v>
      </c>
    </row>
    <row r="43" spans="2:20" ht="30" customHeight="1" thickBot="1">
      <c r="B43" s="25" t="str">
        <f>CONCATENATE(Text_and_Units!$B45,"/",Text_and_Units!$C45)</f>
        <v>M/2</v>
      </c>
      <c r="C43" s="26"/>
      <c r="D43" s="27"/>
      <c r="E43" s="9"/>
      <c r="F43" s="25" t="str">
        <f>CONCATENATE(Text_and_Units!$B46," / ",Text_and_Units!$C46)</f>
        <v>M / 4</v>
      </c>
      <c r="G43" s="26"/>
      <c r="H43" s="27"/>
      <c r="I43" s="9"/>
      <c r="J43" s="25" t="str">
        <f>CONCATENATE(Text_and_Units!$B47," / ",Text_and_Units!$C47)</f>
        <v>M / 3</v>
      </c>
      <c r="K43" s="26"/>
      <c r="L43" s="27"/>
      <c r="M43" s="9"/>
      <c r="N43" s="25" t="str">
        <f>CONCATENATE(Text_and_Units!$B48," / ",Text_and_Units!$C48)</f>
        <v>M / 3</v>
      </c>
      <c r="O43" s="26"/>
      <c r="P43" s="27"/>
      <c r="Q43" s="9"/>
      <c r="R43" s="25" t="str">
        <f>CONCATENATE(Text_and_Units!$B49," / ",Text_and_Units!$C49)</f>
        <v>M / 1</v>
      </c>
      <c r="S43" s="26"/>
      <c r="T43" s="27"/>
    </row>
    <row r="44" ht="3.75" customHeight="1"/>
    <row r="45" ht="3" customHeight="1" thickBot="1"/>
    <row r="46" spans="2:20" ht="30" customHeight="1">
      <c r="B46" s="7"/>
      <c r="C46" s="6" t="str">
        <f>(Text_and_Units!$E50)</f>
        <v>Sleep 7.5hr</v>
      </c>
      <c r="D46" s="8"/>
      <c r="E46" s="9"/>
      <c r="F46" s="7"/>
      <c r="G46" s="6" t="str">
        <f>(Text_and_Units!$E51)</f>
        <v>Sleep 10hr</v>
      </c>
      <c r="H46" s="8"/>
      <c r="I46" s="9"/>
      <c r="J46" s="7"/>
      <c r="K46" s="6" t="str">
        <f>(Text_and_Units!$E52)</f>
        <v>Sleep 4.5hr</v>
      </c>
      <c r="L46" s="8"/>
      <c r="M46" s="9"/>
      <c r="N46" s="7"/>
      <c r="O46" s="6" t="str">
        <f>(Text_and_Units!$E53)</f>
        <v>Sleep 9hr</v>
      </c>
      <c r="P46" s="8"/>
      <c r="Q46" s="9"/>
      <c r="R46" s="7"/>
      <c r="S46" s="6" t="str">
        <f>(Text_and_Units!$E54)</f>
        <v>Sleep 7hr</v>
      </c>
      <c r="T46" s="8"/>
    </row>
    <row r="47" spans="2:20" ht="30" customHeight="1">
      <c r="B47" s="11" t="str">
        <f>CONCATENATE(Text_and_Units!$D50,"")</f>
        <v>Inc $60</v>
      </c>
      <c r="C47" s="12"/>
      <c r="D47" s="13" t="str">
        <f>Text_and_Units!$F50</f>
        <v>Scrn 55hr</v>
      </c>
      <c r="E47" s="9"/>
      <c r="F47" s="11" t="str">
        <f>CONCATENATE(Text_and_Units!$D51,"")</f>
        <v>Inc $12.5</v>
      </c>
      <c r="G47" s="12"/>
      <c r="H47" s="13" t="str">
        <f>Text_and_Units!$F51</f>
        <v>Scrn 3hr</v>
      </c>
      <c r="I47" s="9"/>
      <c r="J47" s="11" t="str">
        <f>CONCATENATE(Text_and_Units!$D52,"")</f>
        <v>Inc $42.6</v>
      </c>
      <c r="K47" s="12"/>
      <c r="L47" s="13" t="str">
        <f>Text_and_Units!$F52</f>
        <v>Scrn 12.5hr</v>
      </c>
      <c r="M47" s="9"/>
      <c r="N47" s="11" t="str">
        <f>CONCATENATE(Text_and_Units!$D53,"")</f>
        <v>Inc $0</v>
      </c>
      <c r="O47" s="12"/>
      <c r="P47" s="13" t="str">
        <f>Text_and_Units!$F53</f>
        <v>Scrn 32hr</v>
      </c>
      <c r="Q47" s="9"/>
      <c r="R47" s="11" t="str">
        <f>CONCATENATE(Text_and_Units!$D54,"")</f>
        <v>Inc $0</v>
      </c>
      <c r="S47" s="12"/>
      <c r="T47" s="13" t="str">
        <f>Text_and_Units!$F54</f>
        <v>Scrn 55hr</v>
      </c>
    </row>
    <row r="48" spans="2:20" ht="30" customHeight="1" thickBot="1">
      <c r="B48" s="25" t="str">
        <f>CONCATENATE(Text_and_Units!$B50,"/",Text_and_Units!$C50)</f>
        <v>M/3</v>
      </c>
      <c r="C48" s="26"/>
      <c r="D48" s="27"/>
      <c r="E48" s="9"/>
      <c r="F48" s="25" t="str">
        <f>CONCATENATE(Text_and_Units!$B51," / ",Text_and_Units!$C51)</f>
        <v>M / 5</v>
      </c>
      <c r="G48" s="26"/>
      <c r="H48" s="27"/>
      <c r="I48" s="9"/>
      <c r="J48" s="25" t="str">
        <f>CONCATENATE(Text_and_Units!$B52," / ",Text_and_Units!$C52)</f>
        <v>M / 2</v>
      </c>
      <c r="K48" s="26"/>
      <c r="L48" s="27"/>
      <c r="M48" s="9"/>
      <c r="N48" s="25" t="str">
        <f>CONCATENATE(Text_and_Units!$B53," / ",Text_and_Units!$C53)</f>
        <v>M / 2</v>
      </c>
      <c r="O48" s="26"/>
      <c r="P48" s="27"/>
      <c r="Q48" s="9"/>
      <c r="R48" s="25" t="str">
        <f>CONCATENATE(Text_and_Units!$B54," / ",Text_and_Units!$C54)</f>
        <v>M / 4</v>
      </c>
      <c r="S48" s="26"/>
      <c r="T48" s="27"/>
    </row>
    <row r="49" ht="3.75" customHeight="1"/>
    <row r="50" ht="3" customHeight="1" thickBot="1"/>
    <row r="51" spans="2:20" ht="30" customHeight="1">
      <c r="B51" s="7"/>
      <c r="C51" s="6" t="str">
        <f>(Text_and_Units!$E55)</f>
        <v>Sleep 4hr</v>
      </c>
      <c r="D51" s="8"/>
      <c r="E51" s="9"/>
      <c r="F51" s="7"/>
      <c r="G51" s="6" t="str">
        <f>(Text_and_Units!$E56)</f>
        <v>Sleep hr</v>
      </c>
      <c r="H51" s="8"/>
      <c r="I51" s="9"/>
      <c r="J51" s="7"/>
      <c r="K51" s="6" t="str">
        <f>(Text_and_Units!$E57)</f>
        <v>Sleep hr</v>
      </c>
      <c r="L51" s="8"/>
      <c r="M51" s="9"/>
      <c r="N51" s="7"/>
      <c r="O51" s="6" t="str">
        <f>(Text_and_Units!$E58)</f>
        <v>Sleep hr</v>
      </c>
      <c r="P51" s="8"/>
      <c r="Q51" s="9"/>
      <c r="R51" s="7"/>
      <c r="S51" s="6" t="str">
        <f>(Text_and_Units!$E59)</f>
        <v>Sleep hr</v>
      </c>
      <c r="T51" s="8"/>
    </row>
    <row r="52" spans="2:20" ht="30" customHeight="1">
      <c r="B52" s="11" t="str">
        <f>CONCATENATE(Text_and_Units!$D55,"")</f>
        <v>Inc $150</v>
      </c>
      <c r="C52" s="12"/>
      <c r="D52" s="13" t="str">
        <f>Text_and_Units!$F55</f>
        <v>Scrn 46hr</v>
      </c>
      <c r="E52" s="9"/>
      <c r="F52" s="11" t="str">
        <f>CONCATENATE(Text_and_Units!$D56,"")</f>
        <v>Inc $</v>
      </c>
      <c r="G52" s="12"/>
      <c r="H52" s="13" t="str">
        <f>Text_and_Units!$F56</f>
        <v>Scrn hr</v>
      </c>
      <c r="I52" s="9"/>
      <c r="J52" s="11" t="str">
        <f>CONCATENATE(Text_and_Units!$D57,"")</f>
        <v>Inc $</v>
      </c>
      <c r="K52" s="12"/>
      <c r="L52" s="13" t="str">
        <f>Text_and_Units!$F57</f>
        <v>Scrn hr</v>
      </c>
      <c r="M52" s="9"/>
      <c r="N52" s="11" t="str">
        <f>CONCATENATE(Text_and_Units!$D58,"")</f>
        <v>Inc $</v>
      </c>
      <c r="O52" s="12"/>
      <c r="P52" s="13" t="str">
        <f>Text_and_Units!$F58</f>
        <v>Scrn hr</v>
      </c>
      <c r="Q52" s="9"/>
      <c r="R52" s="11" t="str">
        <f>CONCATENATE(Text_and_Units!$D59,"")</f>
        <v>Inc $</v>
      </c>
      <c r="S52" s="12"/>
      <c r="T52" s="13" t="str">
        <f>Text_and_Units!$F59</f>
        <v>Scrn hr</v>
      </c>
    </row>
    <row r="53" spans="2:20" ht="30" customHeight="1" thickBot="1">
      <c r="B53" s="25" t="str">
        <f>CONCATENATE(Text_and_Units!$B55,"/",Text_and_Units!$C55)</f>
        <v>N/10</v>
      </c>
      <c r="C53" s="26"/>
      <c r="D53" s="27"/>
      <c r="E53" s="9"/>
      <c r="F53" s="25" t="str">
        <f>CONCATENATE(Text_and_Units!$B56," / ",Text_and_Units!$C56)</f>
        <v> / </v>
      </c>
      <c r="G53" s="26"/>
      <c r="H53" s="27"/>
      <c r="I53" s="9"/>
      <c r="J53" s="25" t="e">
        <f>CONCATENATE(Text_and_Units!$B57," / ",Text_and_Units!$C57)</f>
        <v>#REF!</v>
      </c>
      <c r="K53" s="26"/>
      <c r="L53" s="27"/>
      <c r="M53" s="9"/>
      <c r="N53" s="25" t="str">
        <f>CONCATENATE(Text_and_Units!$B58," / ",Text_and_Units!$C58)</f>
        <v> / </v>
      </c>
      <c r="O53" s="26"/>
      <c r="P53" s="27"/>
      <c r="Q53" s="9"/>
      <c r="R53" s="25" t="str">
        <f>CONCATENATE(Text_and_Units!$B59," / ",Text_and_Units!$C59)</f>
        <v> / </v>
      </c>
      <c r="S53" s="26"/>
      <c r="T53" s="27"/>
    </row>
    <row r="54" ht="3.75" customHeight="1"/>
    <row r="55" ht="3" customHeight="1" thickBot="1"/>
    <row r="56" spans="2:20" ht="30" customHeight="1">
      <c r="B56" s="7"/>
      <c r="C56" s="6" t="str">
        <f>(Text_and_Units!$E60)</f>
        <v>Sleep hr</v>
      </c>
      <c r="D56" s="8"/>
      <c r="E56" s="9"/>
      <c r="F56" s="7"/>
      <c r="G56" s="6" t="str">
        <f>(Text_and_Units!$E61)</f>
        <v>Sleep hr</v>
      </c>
      <c r="H56" s="8"/>
      <c r="I56" s="9"/>
      <c r="J56" s="7"/>
      <c r="K56" s="6" t="str">
        <f>(Text_and_Units!$E62)</f>
        <v>Sleep hr</v>
      </c>
      <c r="L56" s="8"/>
      <c r="M56" s="9"/>
      <c r="N56" s="7"/>
      <c r="O56" s="6" t="str">
        <f>(Text_and_Units!$E63)</f>
        <v>Sleep hr</v>
      </c>
      <c r="P56" s="8"/>
      <c r="Q56" s="9"/>
      <c r="R56" s="7"/>
      <c r="S56" s="6" t="str">
        <f>(Text_and_Units!$E64)</f>
        <v>Sleep hr</v>
      </c>
      <c r="T56" s="8"/>
    </row>
    <row r="57" spans="2:20" ht="30" customHeight="1">
      <c r="B57" s="11" t="str">
        <f>CONCATENATE(Text_and_Units!$D60,"")</f>
        <v>Inc $</v>
      </c>
      <c r="C57" s="12"/>
      <c r="D57" s="13" t="str">
        <f>Text_and_Units!$F60</f>
        <v>Scrn hr</v>
      </c>
      <c r="E57" s="9"/>
      <c r="F57" s="11" t="str">
        <f>CONCATENATE(Text_and_Units!$D61,"")</f>
        <v>Inc $</v>
      </c>
      <c r="G57" s="12"/>
      <c r="H57" s="13" t="str">
        <f>Text_and_Units!$F61</f>
        <v>Scrn hr</v>
      </c>
      <c r="I57" s="9"/>
      <c r="J57" s="11" t="str">
        <f>CONCATENATE(Text_and_Units!$D62,"")</f>
        <v>Inc $</v>
      </c>
      <c r="K57" s="12"/>
      <c r="L57" s="13" t="str">
        <f>Text_and_Units!$F62</f>
        <v>Scrn hr</v>
      </c>
      <c r="M57" s="9"/>
      <c r="N57" s="11" t="str">
        <f>CONCATENATE(Text_and_Units!$D63,"")</f>
        <v>Inc $</v>
      </c>
      <c r="O57" s="12"/>
      <c r="P57" s="13" t="str">
        <f>Text_and_Units!$F63</f>
        <v>Scrn hr</v>
      </c>
      <c r="Q57" s="9"/>
      <c r="R57" s="11" t="str">
        <f>CONCATENATE(Text_and_Units!$D64,"")</f>
        <v>Inc $</v>
      </c>
      <c r="S57" s="12"/>
      <c r="T57" s="13" t="str">
        <f>Text_and_Units!$F64</f>
        <v>Scrn hr</v>
      </c>
    </row>
    <row r="58" spans="2:20" ht="30" customHeight="1" thickBot="1">
      <c r="B58" s="25" t="str">
        <f>CONCATENATE(Text_and_Units!$B60,"/",Text_and_Units!$C60)</f>
        <v>/</v>
      </c>
      <c r="C58" s="26"/>
      <c r="D58" s="27"/>
      <c r="E58" s="9"/>
      <c r="F58" s="25" t="str">
        <f>CONCATENATE(Text_and_Units!$B61," / ",Text_and_Units!$C61)</f>
        <v> / </v>
      </c>
      <c r="G58" s="26"/>
      <c r="H58" s="27"/>
      <c r="I58" s="9"/>
      <c r="J58" s="25" t="str">
        <f>CONCATENATE(Text_and_Units!$B62," / ",Text_and_Units!$C62)</f>
        <v> / </v>
      </c>
      <c r="K58" s="26"/>
      <c r="L58" s="27"/>
      <c r="M58" s="9"/>
      <c r="N58" s="25" t="str">
        <f>CONCATENATE(Text_and_Units!$B63," / ",Text_and_Units!$C63)</f>
        <v> / </v>
      </c>
      <c r="O58" s="26"/>
      <c r="P58" s="27"/>
      <c r="Q58" s="9"/>
      <c r="R58" s="25" t="str">
        <f>CONCATENATE(Text_and_Units!$B64," / ",Text_and_Units!$C64)</f>
        <v> / </v>
      </c>
      <c r="S58" s="26"/>
      <c r="T58" s="27"/>
    </row>
    <row r="59" ht="3.75" customHeight="1"/>
    <row r="60" ht="3" customHeight="1" thickBot="1"/>
    <row r="61" spans="2:20" ht="30" customHeight="1">
      <c r="B61" s="7"/>
      <c r="C61" s="6" t="str">
        <f>(Text_and_Units!$E65)</f>
        <v>Sleep hr</v>
      </c>
      <c r="D61" s="8"/>
      <c r="E61" s="9"/>
      <c r="F61" s="7"/>
      <c r="G61" s="6" t="str">
        <f>(Text_and_Units!$E66)</f>
        <v>Sleep hr</v>
      </c>
      <c r="H61" s="8"/>
      <c r="I61" s="9"/>
      <c r="J61" s="7"/>
      <c r="K61" s="6" t="str">
        <f>(Text_and_Units!$E67)</f>
        <v>Sleep hr</v>
      </c>
      <c r="L61" s="8"/>
      <c r="M61" s="9"/>
      <c r="N61" s="7"/>
      <c r="O61" s="6" t="str">
        <f>(Text_and_Units!$E68)</f>
        <v>Sleep hr</v>
      </c>
      <c r="P61" s="8"/>
      <c r="Q61" s="9"/>
      <c r="R61" s="7"/>
      <c r="S61" s="6" t="str">
        <f>(Text_and_Units!$E69)</f>
        <v>Sleep hr</v>
      </c>
      <c r="T61" s="8"/>
    </row>
    <row r="62" spans="2:20" ht="30" customHeight="1">
      <c r="B62" s="11" t="str">
        <f>CONCATENATE(Text_and_Units!$D65,"")</f>
        <v>Inc $</v>
      </c>
      <c r="C62" s="12"/>
      <c r="D62" s="13" t="str">
        <f>Text_and_Units!$F65</f>
        <v>Scrn hr</v>
      </c>
      <c r="E62" s="9"/>
      <c r="F62" s="11" t="str">
        <f>CONCATENATE(Text_and_Units!$D66,"")</f>
        <v>Inc $</v>
      </c>
      <c r="G62" s="12"/>
      <c r="H62" s="13" t="str">
        <f>Text_and_Units!$F66</f>
        <v>Scrn hr</v>
      </c>
      <c r="I62" s="9"/>
      <c r="J62" s="11" t="str">
        <f>CONCATENATE(Text_and_Units!$D67,"")</f>
        <v>Inc $</v>
      </c>
      <c r="K62" s="12"/>
      <c r="L62" s="13" t="str">
        <f>Text_and_Units!$F67</f>
        <v>Scrn hr</v>
      </c>
      <c r="M62" s="9"/>
      <c r="N62" s="11" t="str">
        <f>CONCATENATE(Text_and_Units!$D68,"")</f>
        <v>Inc $</v>
      </c>
      <c r="O62" s="12"/>
      <c r="P62" s="13" t="str">
        <f>Text_and_Units!$F68</f>
        <v>Scrn hr</v>
      </c>
      <c r="Q62" s="9"/>
      <c r="R62" s="11" t="str">
        <f>CONCATENATE(Text_and_Units!$D69,"")</f>
        <v>Inc $</v>
      </c>
      <c r="S62" s="12"/>
      <c r="T62" s="13" t="str">
        <f>Text_and_Units!$F69</f>
        <v>Scrn hr</v>
      </c>
    </row>
    <row r="63" spans="2:20" ht="30" customHeight="1" thickBot="1">
      <c r="B63" s="25" t="str">
        <f>CONCATENATE(Text_and_Units!$B65,"/",Text_and_Units!$C65)</f>
        <v>/</v>
      </c>
      <c r="C63" s="26"/>
      <c r="D63" s="27"/>
      <c r="E63" s="9"/>
      <c r="F63" s="25" t="str">
        <f>CONCATENATE(Text_and_Units!$B66," / ",Text_and_Units!$C66)</f>
        <v> / </v>
      </c>
      <c r="G63" s="26"/>
      <c r="H63" s="27"/>
      <c r="I63" s="9"/>
      <c r="J63" s="25" t="str">
        <f>CONCATENATE(Text_and_Units!$B67," / ",Text_and_Units!$C67)</f>
        <v> / </v>
      </c>
      <c r="K63" s="26"/>
      <c r="L63" s="27"/>
      <c r="M63" s="9"/>
      <c r="N63" s="25" t="str">
        <f>CONCATENATE(Text_and_Units!$B68," / ",Text_and_Units!$C68)</f>
        <v> / </v>
      </c>
      <c r="O63" s="26"/>
      <c r="P63" s="27"/>
      <c r="Q63" s="9"/>
      <c r="R63" s="25" t="str">
        <f>CONCATENATE(Text_and_Units!$B69," / ",Text_and_Units!$C69)</f>
        <v> / </v>
      </c>
      <c r="S63" s="26"/>
      <c r="T63" s="27"/>
    </row>
    <row r="64" ht="3.75" customHeight="1"/>
    <row r="65" ht="3" customHeight="1" thickBot="1"/>
    <row r="66" spans="2:20" ht="30" customHeight="1">
      <c r="B66" s="7"/>
      <c r="C66" s="6" t="str">
        <f>(Text_and_Units!$E70)</f>
        <v>Sleep hr</v>
      </c>
      <c r="D66" s="8"/>
      <c r="E66" s="9"/>
      <c r="F66" s="7"/>
      <c r="G66" s="6" t="str">
        <f>(Text_and_Units!$E71)</f>
        <v>Sleep hr</v>
      </c>
      <c r="H66" s="8"/>
      <c r="I66" s="9"/>
      <c r="J66" s="7"/>
      <c r="K66" s="6" t="str">
        <f>(Text_and_Units!$E72)</f>
        <v>Sleep hr</v>
      </c>
      <c r="L66" s="8"/>
      <c r="M66" s="9"/>
      <c r="N66" s="7"/>
      <c r="O66" s="6" t="str">
        <f>(Text_and_Units!$E73)</f>
        <v>Sleep hr</v>
      </c>
      <c r="P66" s="8"/>
      <c r="Q66" s="9"/>
      <c r="R66" s="7"/>
      <c r="S66" s="6" t="str">
        <f>(Text_and_Units!$E74)</f>
        <v>Sleep hr</v>
      </c>
      <c r="T66" s="8"/>
    </row>
    <row r="67" spans="2:20" ht="30" customHeight="1">
      <c r="B67" s="11" t="str">
        <f>CONCATENATE(Text_and_Units!$D70,"")</f>
        <v>Inc $</v>
      </c>
      <c r="C67" s="12"/>
      <c r="D67" s="13" t="str">
        <f>Text_and_Units!$F70</f>
        <v>Scrn hr</v>
      </c>
      <c r="E67" s="9"/>
      <c r="F67" s="11" t="str">
        <f>CONCATENATE(Text_and_Units!$D71,"")</f>
        <v>Inc $</v>
      </c>
      <c r="G67" s="12"/>
      <c r="H67" s="13" t="str">
        <f>Text_and_Units!$F71</f>
        <v>Scrn hr</v>
      </c>
      <c r="I67" s="9"/>
      <c r="J67" s="11" t="str">
        <f>CONCATENATE(Text_and_Units!$D72,"")</f>
        <v>Inc $</v>
      </c>
      <c r="K67" s="12"/>
      <c r="L67" s="13" t="str">
        <f>Text_and_Units!$F72</f>
        <v>Scrn hr</v>
      </c>
      <c r="M67" s="9"/>
      <c r="N67" s="11" t="str">
        <f>CONCATENATE(Text_and_Units!$D73,"")</f>
        <v>Inc $</v>
      </c>
      <c r="O67" s="12"/>
      <c r="P67" s="13" t="str">
        <f>Text_and_Units!$F73</f>
        <v>Scrn hr</v>
      </c>
      <c r="Q67" s="9"/>
      <c r="R67" s="11" t="str">
        <f>CONCATENATE(Text_and_Units!$D74,"")</f>
        <v>Inc $</v>
      </c>
      <c r="S67" s="12"/>
      <c r="T67" s="13" t="str">
        <f>Text_and_Units!$F74</f>
        <v>Scrn hr</v>
      </c>
    </row>
    <row r="68" spans="2:20" ht="30" customHeight="1" thickBot="1">
      <c r="B68" s="25" t="str">
        <f>CONCATENATE(Text_and_Units!$B70,"/",Text_and_Units!$C70)</f>
        <v>/</v>
      </c>
      <c r="C68" s="26"/>
      <c r="D68" s="27"/>
      <c r="E68" s="9"/>
      <c r="F68" s="25" t="str">
        <f>CONCATENATE(Text_and_Units!$B71," / ",Text_and_Units!$C71)</f>
        <v> / </v>
      </c>
      <c r="G68" s="26"/>
      <c r="H68" s="27"/>
      <c r="I68" s="9"/>
      <c r="J68" s="25" t="str">
        <f>CONCATENATE(Text_and_Units!$B72," / ",Text_and_Units!$C72)</f>
        <v> / </v>
      </c>
      <c r="K68" s="26"/>
      <c r="L68" s="27"/>
      <c r="M68" s="9"/>
      <c r="N68" s="25" t="str">
        <f>CONCATENATE(Text_and_Units!$B73," / ",Text_and_Units!$C73)</f>
        <v> / </v>
      </c>
      <c r="O68" s="26"/>
      <c r="P68" s="27"/>
      <c r="Q68" s="9"/>
      <c r="R68" s="25" t="str">
        <f>CONCATENATE(Text_and_Units!$B74," / ",Text_and_Units!$C74)</f>
        <v> / </v>
      </c>
      <c r="S68" s="26"/>
      <c r="T68" s="27"/>
    </row>
    <row r="69" ht="3.75" customHeight="1"/>
    <row r="70" ht="63" customHeight="1" thickBot="1"/>
    <row r="71" spans="2:20" ht="30" customHeight="1">
      <c r="B71" s="7"/>
      <c r="C71" s="6" t="str">
        <f>(Text_and_Units!$E75)</f>
        <v>Sleep hr</v>
      </c>
      <c r="D71" s="8"/>
      <c r="E71" s="9"/>
      <c r="F71" s="7"/>
      <c r="G71" s="6" t="str">
        <f>(Text_and_Units!$E76)</f>
        <v>Sleep hr</v>
      </c>
      <c r="H71" s="8"/>
      <c r="I71" s="9"/>
      <c r="J71" s="7"/>
      <c r="K71" s="6" t="str">
        <f>(Text_and_Units!$E77)</f>
        <v>Sleep hr</v>
      </c>
      <c r="L71" s="8"/>
      <c r="M71" s="9"/>
      <c r="N71" s="7"/>
      <c r="O71" s="6" t="str">
        <f>(Text_and_Units!$E78)</f>
        <v>Sleep hr</v>
      </c>
      <c r="P71" s="8"/>
      <c r="Q71" s="9"/>
      <c r="R71" s="7"/>
      <c r="S71" s="6" t="str">
        <f>(Text_and_Units!$E79)</f>
        <v>Sleep hr</v>
      </c>
      <c r="T71" s="8"/>
    </row>
    <row r="72" spans="2:20" ht="30" customHeight="1">
      <c r="B72" s="11" t="str">
        <f>CONCATENATE(Text_and_Units!$D75,"")</f>
        <v>Inc $</v>
      </c>
      <c r="C72" s="12"/>
      <c r="D72" s="13" t="str">
        <f>Text_and_Units!$F75</f>
        <v>Scrn hr</v>
      </c>
      <c r="E72" s="9"/>
      <c r="F72" s="11" t="str">
        <f>CONCATENATE(Text_and_Units!$D76,"")</f>
        <v>Inc $</v>
      </c>
      <c r="G72" s="12"/>
      <c r="H72" s="13" t="str">
        <f>Text_and_Units!$F76</f>
        <v>Scrn hr</v>
      </c>
      <c r="I72" s="9"/>
      <c r="J72" s="11" t="str">
        <f>CONCATENATE(Text_and_Units!$D77,"")</f>
        <v>Inc $</v>
      </c>
      <c r="K72" s="12"/>
      <c r="L72" s="13" t="str">
        <f>Text_and_Units!$F77</f>
        <v>Scrn hr</v>
      </c>
      <c r="M72" s="9"/>
      <c r="N72" s="11" t="str">
        <f>CONCATENATE(Text_and_Units!$D78,"")</f>
        <v>Inc $</v>
      </c>
      <c r="O72" s="12"/>
      <c r="P72" s="13" t="str">
        <f>Text_and_Units!$F78</f>
        <v>Scrn hr</v>
      </c>
      <c r="Q72" s="9"/>
      <c r="R72" s="11" t="str">
        <f>CONCATENATE(Text_and_Units!$D79,"")</f>
        <v>Inc $</v>
      </c>
      <c r="S72" s="12"/>
      <c r="T72" s="13" t="str">
        <f>Text_and_Units!$F79</f>
        <v>Scrn hr</v>
      </c>
    </row>
    <row r="73" spans="2:20" ht="30" customHeight="1" thickBot="1">
      <c r="B73" s="25" t="str">
        <f>CONCATENATE(Text_and_Units!$B75,"/",Text_and_Units!$C75)</f>
        <v>/</v>
      </c>
      <c r="C73" s="26"/>
      <c r="D73" s="27"/>
      <c r="E73" s="9"/>
      <c r="F73" s="25" t="str">
        <f>CONCATENATE(Text_and_Units!$B76," / ",Text_and_Units!$C76)</f>
        <v> / </v>
      </c>
      <c r="G73" s="26"/>
      <c r="H73" s="27"/>
      <c r="I73" s="9"/>
      <c r="J73" s="25" t="str">
        <f>CONCATENATE(Text_and_Units!$B77," / ",Text_and_Units!$C77)</f>
        <v> / </v>
      </c>
      <c r="K73" s="26"/>
      <c r="L73" s="27"/>
      <c r="M73" s="9"/>
      <c r="N73" s="25" t="str">
        <f>CONCATENATE(Text_and_Units!$B78," / ",Text_and_Units!$C78)</f>
        <v> / </v>
      </c>
      <c r="O73" s="26"/>
      <c r="P73" s="27"/>
      <c r="Q73" s="9"/>
      <c r="R73" s="25" t="str">
        <f>CONCATENATE(Text_and_Units!$B79," / ",Text_and_Units!$C79)</f>
        <v> / </v>
      </c>
      <c r="S73" s="26"/>
      <c r="T73" s="27"/>
    </row>
    <row r="74" ht="3.75" customHeight="1"/>
    <row r="75" ht="3" customHeight="1" thickBot="1"/>
    <row r="76" spans="2:20" ht="30" customHeight="1">
      <c r="B76" s="7"/>
      <c r="C76" s="6" t="str">
        <f>(Text_and_Units!$E80)</f>
        <v>Sleep hr</v>
      </c>
      <c r="D76" s="8"/>
      <c r="E76" s="9"/>
      <c r="F76" s="7"/>
      <c r="G76" s="6" t="str">
        <f>(Text_and_Units!$E81)</f>
        <v>Sleep hr</v>
      </c>
      <c r="H76" s="8"/>
      <c r="I76" s="9"/>
      <c r="J76" s="7"/>
      <c r="K76" s="6" t="str">
        <f>(Text_and_Units!$E82)</f>
        <v>Sleep hr</v>
      </c>
      <c r="L76" s="8"/>
      <c r="M76" s="9"/>
      <c r="N76" s="7"/>
      <c r="O76" s="6" t="str">
        <f>(Text_and_Units!$E83)</f>
        <v>Sleep hr</v>
      </c>
      <c r="P76" s="8"/>
      <c r="Q76" s="9"/>
      <c r="R76" s="7"/>
      <c r="S76" s="6" t="str">
        <f>(Text_and_Units!$E84)</f>
        <v>Sleep hr</v>
      </c>
      <c r="T76" s="8"/>
    </row>
    <row r="77" spans="2:20" ht="30" customHeight="1">
      <c r="B77" s="11" t="str">
        <f>CONCATENATE(Text_and_Units!$D80,"")</f>
        <v>Inc $</v>
      </c>
      <c r="C77" s="12"/>
      <c r="D77" s="13" t="str">
        <f>Text_and_Units!$F80</f>
        <v>Scrn hr</v>
      </c>
      <c r="E77" s="9"/>
      <c r="F77" s="11" t="str">
        <f>CONCATENATE(Text_and_Units!$D81,"")</f>
        <v>Inc $</v>
      </c>
      <c r="G77" s="12"/>
      <c r="H77" s="13" t="str">
        <f>Text_and_Units!$F81</f>
        <v>Scrn hr</v>
      </c>
      <c r="I77" s="9"/>
      <c r="J77" s="11" t="str">
        <f>CONCATENATE(Text_and_Units!$D82,"")</f>
        <v>Inc $</v>
      </c>
      <c r="K77" s="12"/>
      <c r="L77" s="13" t="str">
        <f>Text_and_Units!$F82</f>
        <v>Scrn hr</v>
      </c>
      <c r="M77" s="9"/>
      <c r="N77" s="11" t="str">
        <f>CONCATENATE(Text_and_Units!$D83,"")</f>
        <v>Inc $</v>
      </c>
      <c r="O77" s="12"/>
      <c r="P77" s="13" t="str">
        <f>Text_and_Units!$F83</f>
        <v>Scrn hr</v>
      </c>
      <c r="Q77" s="9"/>
      <c r="R77" s="11" t="str">
        <f>CONCATENATE(Text_and_Units!$D84,"")</f>
        <v>Inc $</v>
      </c>
      <c r="S77" s="12"/>
      <c r="T77" s="13" t="str">
        <f>Text_and_Units!$F84</f>
        <v>Scrn hr</v>
      </c>
    </row>
    <row r="78" spans="2:20" ht="30" customHeight="1" thickBot="1">
      <c r="B78" s="25" t="str">
        <f>CONCATENATE(Text_and_Units!$B80,"/",Text_and_Units!$C80)</f>
        <v>/</v>
      </c>
      <c r="C78" s="26"/>
      <c r="D78" s="27"/>
      <c r="E78" s="9"/>
      <c r="F78" s="25" t="str">
        <f>CONCATENATE(Text_and_Units!$B81," / ",Text_and_Units!$C81)</f>
        <v> / </v>
      </c>
      <c r="G78" s="26"/>
      <c r="H78" s="27"/>
      <c r="I78" s="9"/>
      <c r="J78" s="25" t="str">
        <f>CONCATENATE(Text_and_Units!$B82," / ",Text_and_Units!$C82)</f>
        <v> / </v>
      </c>
      <c r="K78" s="26"/>
      <c r="L78" s="27"/>
      <c r="M78" s="9"/>
      <c r="N78" s="25" t="str">
        <f>CONCATENATE(Text_and_Units!$B83," / ",Text_and_Units!$C83)</f>
        <v> / </v>
      </c>
      <c r="O78" s="26"/>
      <c r="P78" s="27"/>
      <c r="Q78" s="9"/>
      <c r="R78" s="25" t="str">
        <f>CONCATENATE(Text_and_Units!$B84," / ",Text_and_Units!$C84)</f>
        <v> / </v>
      </c>
      <c r="S78" s="26"/>
      <c r="T78" s="27"/>
    </row>
    <row r="79" ht="3.75" customHeight="1"/>
    <row r="80" ht="3" customHeight="1" thickBot="1"/>
    <row r="81" spans="2:20" ht="30" customHeight="1">
      <c r="B81" s="7"/>
      <c r="C81" s="6" t="str">
        <f>(Text_and_Units!$E85)</f>
        <v>Sleep hr</v>
      </c>
      <c r="D81" s="8"/>
      <c r="E81" s="9"/>
      <c r="F81" s="7"/>
      <c r="G81" s="6" t="str">
        <f>(Text_and_Units!$E86)</f>
        <v>Sleep hr</v>
      </c>
      <c r="H81" s="8"/>
      <c r="I81" s="9"/>
      <c r="J81" s="7"/>
      <c r="K81" s="6" t="str">
        <f>(Text_and_Units!$E87)</f>
        <v>Sleep hr</v>
      </c>
      <c r="L81" s="8"/>
      <c r="M81" s="9"/>
      <c r="N81" s="7"/>
      <c r="O81" s="6" t="str">
        <f>(Text_and_Units!$E88)</f>
        <v>Sleep hr</v>
      </c>
      <c r="P81" s="8"/>
      <c r="Q81" s="9"/>
      <c r="R81" s="7"/>
      <c r="S81" s="6" t="str">
        <f>(Text_and_Units!$E89)</f>
        <v>Sleep hr</v>
      </c>
      <c r="T81" s="8"/>
    </row>
    <row r="82" spans="2:20" ht="30" customHeight="1">
      <c r="B82" s="11" t="str">
        <f>CONCATENATE(Text_and_Units!$D85,"")</f>
        <v>Inc $</v>
      </c>
      <c r="C82" s="12"/>
      <c r="D82" s="13" t="str">
        <f>Text_and_Units!$F85</f>
        <v>Scrn hr</v>
      </c>
      <c r="E82" s="9"/>
      <c r="F82" s="11" t="str">
        <f>CONCATENATE(Text_and_Units!$D86,"")</f>
        <v>Inc $</v>
      </c>
      <c r="G82" s="12"/>
      <c r="H82" s="13" t="str">
        <f>Text_and_Units!$F86</f>
        <v>Scrn hr</v>
      </c>
      <c r="I82" s="9"/>
      <c r="J82" s="11" t="str">
        <f>CONCATENATE(Text_and_Units!$D87,"")</f>
        <v>Inc $</v>
      </c>
      <c r="K82" s="12"/>
      <c r="L82" s="13" t="str">
        <f>Text_and_Units!$F87</f>
        <v>Scrn hr</v>
      </c>
      <c r="M82" s="9"/>
      <c r="N82" s="11" t="str">
        <f>CONCATENATE(Text_and_Units!$D88,"")</f>
        <v>Inc $</v>
      </c>
      <c r="O82" s="12"/>
      <c r="P82" s="13" t="str">
        <f>Text_and_Units!$F88</f>
        <v>Scrn hr</v>
      </c>
      <c r="Q82" s="9"/>
      <c r="R82" s="11" t="str">
        <f>CONCATENATE(Text_and_Units!$D89,"")</f>
        <v>Inc $</v>
      </c>
      <c r="S82" s="12"/>
      <c r="T82" s="13" t="str">
        <f>Text_and_Units!$F89</f>
        <v>Scrn hr</v>
      </c>
    </row>
    <row r="83" spans="2:20" ht="30" customHeight="1" thickBot="1">
      <c r="B83" s="25" t="str">
        <f>CONCATENATE(Text_and_Units!$B85,"/",Text_and_Units!$C85)</f>
        <v>/</v>
      </c>
      <c r="C83" s="26"/>
      <c r="D83" s="27"/>
      <c r="E83" s="9"/>
      <c r="F83" s="25" t="str">
        <f>CONCATENATE(Text_and_Units!$B86," / ",Text_and_Units!$C86)</f>
        <v> / </v>
      </c>
      <c r="G83" s="26"/>
      <c r="H83" s="27"/>
      <c r="I83" s="9"/>
      <c r="J83" s="25" t="str">
        <f>CONCATENATE(Text_and_Units!$B87," / ",Text_and_Units!$C87)</f>
        <v> / </v>
      </c>
      <c r="K83" s="26"/>
      <c r="L83" s="27"/>
      <c r="M83" s="9"/>
      <c r="N83" s="25" t="str">
        <f>CONCATENATE(Text_and_Units!$B88," / ",Text_and_Units!$C88)</f>
        <v> / </v>
      </c>
      <c r="O83" s="26"/>
      <c r="P83" s="27"/>
      <c r="Q83" s="9"/>
      <c r="R83" s="25" t="str">
        <f>CONCATENATE(Text_and_Units!$B89," / ",Text_and_Units!$C89)</f>
        <v> / </v>
      </c>
      <c r="S83" s="26"/>
      <c r="T83" s="27"/>
    </row>
    <row r="84" ht="3.75" customHeight="1"/>
    <row r="85" ht="3" customHeight="1" thickBot="1"/>
    <row r="86" spans="2:20" ht="30" customHeight="1">
      <c r="B86" s="7"/>
      <c r="C86" s="6" t="str">
        <f>(Text_and_Units!$E90)</f>
        <v>Sleep hr</v>
      </c>
      <c r="D86" s="8"/>
      <c r="E86" s="9"/>
      <c r="F86" s="7"/>
      <c r="G86" s="6" t="str">
        <f>(Text_and_Units!$E91)</f>
        <v>Sleep hr</v>
      </c>
      <c r="H86" s="8"/>
      <c r="I86" s="9"/>
      <c r="J86" s="7"/>
      <c r="K86" s="6" t="str">
        <f>(Text_and_Units!$E92)</f>
        <v>Sleep hr</v>
      </c>
      <c r="L86" s="8"/>
      <c r="M86" s="9"/>
      <c r="N86" s="7"/>
      <c r="O86" s="6" t="str">
        <f>(Text_and_Units!$E93)</f>
        <v>Sleep hr</v>
      </c>
      <c r="P86" s="8"/>
      <c r="Q86" s="9"/>
      <c r="R86" s="7"/>
      <c r="S86" s="6" t="str">
        <f>(Text_and_Units!$E94)</f>
        <v>Sleep hr</v>
      </c>
      <c r="T86" s="8"/>
    </row>
    <row r="87" spans="2:20" ht="30" customHeight="1">
      <c r="B87" s="11" t="str">
        <f>CONCATENATE(Text_and_Units!$D90,"")</f>
        <v>Inc $</v>
      </c>
      <c r="C87" s="12"/>
      <c r="D87" s="13" t="str">
        <f>Text_and_Units!$F90</f>
        <v>Scrn hr</v>
      </c>
      <c r="E87" s="9"/>
      <c r="F87" s="11" t="str">
        <f>CONCATENATE(Text_and_Units!$D91,"")</f>
        <v>Inc $</v>
      </c>
      <c r="G87" s="12"/>
      <c r="H87" s="13" t="str">
        <f>Text_and_Units!$F91</f>
        <v>Scrn hr</v>
      </c>
      <c r="I87" s="9"/>
      <c r="J87" s="11" t="str">
        <f>CONCATENATE(Text_and_Units!$D92,"")</f>
        <v>Inc $</v>
      </c>
      <c r="K87" s="12"/>
      <c r="L87" s="13" t="str">
        <f>Text_and_Units!$F92</f>
        <v>Scrn hr</v>
      </c>
      <c r="M87" s="9"/>
      <c r="N87" s="11" t="str">
        <f>CONCATENATE(Text_and_Units!$D93,"")</f>
        <v>Inc $</v>
      </c>
      <c r="O87" s="12"/>
      <c r="P87" s="13" t="str">
        <f>Text_and_Units!$F93</f>
        <v>Scrn hr</v>
      </c>
      <c r="Q87" s="9"/>
      <c r="R87" s="11" t="str">
        <f>CONCATENATE(Text_and_Units!$D94,"")</f>
        <v>Inc $</v>
      </c>
      <c r="S87" s="12"/>
      <c r="T87" s="13" t="str">
        <f>Text_and_Units!$F94</f>
        <v>Scrn hr</v>
      </c>
    </row>
    <row r="88" spans="2:20" ht="30" customHeight="1" thickBot="1">
      <c r="B88" s="25" t="str">
        <f>CONCATENATE(Text_and_Units!$B90,"/",Text_and_Units!$C90)</f>
        <v>/</v>
      </c>
      <c r="C88" s="26"/>
      <c r="D88" s="27"/>
      <c r="E88" s="9"/>
      <c r="F88" s="25" t="str">
        <f>CONCATENATE(Text_and_Units!$B91," / ",Text_and_Units!$C91)</f>
        <v> / </v>
      </c>
      <c r="G88" s="26"/>
      <c r="H88" s="27"/>
      <c r="I88" s="9"/>
      <c r="J88" s="25" t="str">
        <f>CONCATENATE(Text_and_Units!$B92," / ",Text_and_Units!$C92)</f>
        <v> / </v>
      </c>
      <c r="K88" s="26"/>
      <c r="L88" s="27"/>
      <c r="M88" s="9"/>
      <c r="N88" s="25" t="str">
        <f>CONCATENATE(Text_and_Units!$B93," / ",Text_and_Units!$C93)</f>
        <v> / </v>
      </c>
      <c r="O88" s="26"/>
      <c r="P88" s="27"/>
      <c r="Q88" s="9"/>
      <c r="R88" s="25" t="str">
        <f>CONCATENATE(Text_and_Units!$B94," / ",Text_and_Units!$C94)</f>
        <v> / </v>
      </c>
      <c r="S88" s="26"/>
      <c r="T88" s="27"/>
    </row>
    <row r="89" ht="3.75" customHeight="1"/>
    <row r="90" ht="3" customHeight="1" thickBot="1"/>
    <row r="91" spans="2:20" ht="30" customHeight="1">
      <c r="B91" s="7"/>
      <c r="C91" s="6" t="str">
        <f>(Text_and_Units!$E95)</f>
        <v>Sleep hr</v>
      </c>
      <c r="D91" s="8"/>
      <c r="E91" s="9"/>
      <c r="F91" s="7"/>
      <c r="G91" s="6" t="str">
        <f>(Text_and_Units!$E96)</f>
        <v>Sleep hr</v>
      </c>
      <c r="H91" s="8"/>
      <c r="I91" s="9"/>
      <c r="J91" s="7"/>
      <c r="K91" s="6" t="str">
        <f>(Text_and_Units!$E97)</f>
        <v>Sleep hr</v>
      </c>
      <c r="L91" s="8"/>
      <c r="M91" s="9"/>
      <c r="N91" s="7"/>
      <c r="O91" s="6" t="str">
        <f>(Text_and_Units!$E98)</f>
        <v>Sleep hr</v>
      </c>
      <c r="P91" s="8"/>
      <c r="Q91" s="9"/>
      <c r="R91" s="7"/>
      <c r="S91" s="6" t="str">
        <f>(Text_and_Units!$E99)</f>
        <v>Sleep hr</v>
      </c>
      <c r="T91" s="8"/>
    </row>
    <row r="92" spans="2:20" ht="30" customHeight="1">
      <c r="B92" s="11" t="str">
        <f>CONCATENATE(Text_and_Units!$D95,"")</f>
        <v>Inc $</v>
      </c>
      <c r="C92" s="12"/>
      <c r="D92" s="13" t="str">
        <f>Text_and_Units!$F95</f>
        <v>Scrn hr</v>
      </c>
      <c r="E92" s="9"/>
      <c r="F92" s="11" t="str">
        <f>CONCATENATE(Text_and_Units!$D96,"")</f>
        <v>Inc $</v>
      </c>
      <c r="G92" s="12"/>
      <c r="H92" s="13" t="str">
        <f>Text_and_Units!$F96</f>
        <v>Scrn hr</v>
      </c>
      <c r="I92" s="9"/>
      <c r="J92" s="11" t="str">
        <f>CONCATENATE(Text_and_Units!$D97,"")</f>
        <v>Inc $</v>
      </c>
      <c r="K92" s="12"/>
      <c r="L92" s="13" t="str">
        <f>Text_and_Units!$F97</f>
        <v>Scrn hr</v>
      </c>
      <c r="M92" s="9"/>
      <c r="N92" s="11" t="str">
        <f>CONCATENATE(Text_and_Units!$D98,"")</f>
        <v>Inc $</v>
      </c>
      <c r="O92" s="12"/>
      <c r="P92" s="13" t="str">
        <f>Text_and_Units!$F98</f>
        <v>Scrn hr</v>
      </c>
      <c r="Q92" s="9"/>
      <c r="R92" s="11" t="str">
        <f>CONCATENATE(Text_and_Units!$D99,"")</f>
        <v>Inc $</v>
      </c>
      <c r="S92" s="12"/>
      <c r="T92" s="13" t="str">
        <f>Text_and_Units!$F99</f>
        <v>Scrn hr</v>
      </c>
    </row>
    <row r="93" spans="2:20" ht="30" customHeight="1" thickBot="1">
      <c r="B93" s="25" t="str">
        <f>CONCATENATE(Text_and_Units!$B95,"/",Text_and_Units!$C95)</f>
        <v>/</v>
      </c>
      <c r="C93" s="26"/>
      <c r="D93" s="27"/>
      <c r="E93" s="9"/>
      <c r="F93" s="25" t="str">
        <f>CONCATENATE(Text_and_Units!$B96," / ",Text_and_Units!$C96)</f>
        <v> / </v>
      </c>
      <c r="G93" s="26"/>
      <c r="H93" s="27"/>
      <c r="I93" s="9"/>
      <c r="J93" s="25" t="str">
        <f>CONCATENATE(Text_and_Units!$B97," / ",Text_and_Units!$C97)</f>
        <v> / </v>
      </c>
      <c r="K93" s="26"/>
      <c r="L93" s="27"/>
      <c r="M93" s="9"/>
      <c r="N93" s="25" t="str">
        <f>CONCATENATE(Text_and_Units!$B98," / ",Text_and_Units!$C98)</f>
        <v> / </v>
      </c>
      <c r="O93" s="26"/>
      <c r="P93" s="27"/>
      <c r="Q93" s="9"/>
      <c r="R93" s="25" t="str">
        <f>CONCATENATE(Text_and_Units!$B99," / ",Text_and_Units!$C99)</f>
        <v> / </v>
      </c>
      <c r="S93" s="26"/>
      <c r="T93" s="27"/>
    </row>
    <row r="94" ht="3.75" customHeight="1"/>
    <row r="95" ht="3" customHeight="1" thickBot="1"/>
    <row r="96" spans="2:20" ht="30" customHeight="1">
      <c r="B96" s="7"/>
      <c r="C96" s="6" t="str">
        <f>(Text_and_Units!$E100)</f>
        <v>Sleep hr</v>
      </c>
      <c r="D96" s="8"/>
      <c r="E96" s="9"/>
      <c r="F96" s="7"/>
      <c r="G96" s="6" t="str">
        <f>(Text_and_Units!$E101)</f>
        <v>Sleep hr</v>
      </c>
      <c r="H96" s="8"/>
      <c r="I96" s="9"/>
      <c r="J96" s="7"/>
      <c r="K96" s="6" t="str">
        <f>(Text_and_Units!$E102)</f>
        <v>Sleep hr</v>
      </c>
      <c r="L96" s="8"/>
      <c r="M96" s="9"/>
      <c r="N96" s="7"/>
      <c r="O96" s="6" t="str">
        <f>(Text_and_Units!$E103)</f>
        <v>Sleep hr</v>
      </c>
      <c r="P96" s="8"/>
      <c r="Q96" s="9"/>
      <c r="R96" s="7"/>
      <c r="S96" s="6" t="str">
        <f>(Text_and_Units!$E104)</f>
        <v>Sleep hr</v>
      </c>
      <c r="T96" s="8"/>
    </row>
    <row r="97" spans="2:20" ht="30" customHeight="1">
      <c r="B97" s="11" t="str">
        <f>CONCATENATE(Text_and_Units!$D100,"")</f>
        <v>Inc $</v>
      </c>
      <c r="C97" s="12"/>
      <c r="D97" s="13" t="str">
        <f>Text_and_Units!$F100</f>
        <v>Scrn hr</v>
      </c>
      <c r="E97" s="9"/>
      <c r="F97" s="11" t="str">
        <f>CONCATENATE(Text_and_Units!$D101,"")</f>
        <v>Inc $</v>
      </c>
      <c r="G97" s="12"/>
      <c r="H97" s="13" t="str">
        <f>Text_and_Units!$F101</f>
        <v>Scrn hr</v>
      </c>
      <c r="I97" s="9"/>
      <c r="J97" s="11" t="str">
        <f>CONCATENATE(Text_and_Units!$D102,"")</f>
        <v>Inc $</v>
      </c>
      <c r="K97" s="12"/>
      <c r="L97" s="13" t="str">
        <f>Text_and_Units!$F102</f>
        <v>Scrn hr</v>
      </c>
      <c r="M97" s="9"/>
      <c r="N97" s="11" t="str">
        <f>CONCATENATE(Text_and_Units!$D103,"")</f>
        <v>Inc $</v>
      </c>
      <c r="O97" s="12"/>
      <c r="P97" s="13" t="str">
        <f>Text_and_Units!$F103</f>
        <v>Scrn hr</v>
      </c>
      <c r="Q97" s="9"/>
      <c r="R97" s="11" t="str">
        <f>CONCATENATE(Text_and_Units!$D104,"")</f>
        <v>Inc $</v>
      </c>
      <c r="S97" s="12"/>
      <c r="T97" s="13" t="str">
        <f>Text_and_Units!$F104</f>
        <v>Scrn hr</v>
      </c>
    </row>
    <row r="98" spans="2:20" ht="30" customHeight="1" thickBot="1">
      <c r="B98" s="25" t="str">
        <f>CONCATENATE(Text_and_Units!$B100,"/",Text_and_Units!$C100)</f>
        <v>/</v>
      </c>
      <c r="C98" s="26"/>
      <c r="D98" s="27"/>
      <c r="E98" s="9"/>
      <c r="F98" s="25" t="str">
        <f>CONCATENATE(Text_and_Units!$B101," / ",Text_and_Units!$C101)</f>
        <v> / </v>
      </c>
      <c r="G98" s="26"/>
      <c r="H98" s="27"/>
      <c r="I98" s="9"/>
      <c r="J98" s="25" t="str">
        <f>CONCATENATE(Text_and_Units!$B102," / ",Text_and_Units!$C102)</f>
        <v> / </v>
      </c>
      <c r="K98" s="26"/>
      <c r="L98" s="27"/>
      <c r="M98" s="9"/>
      <c r="N98" s="25" t="str">
        <f>CONCATENATE(Text_and_Units!$B103," / ",Text_and_Units!$C103)</f>
        <v> / </v>
      </c>
      <c r="O98" s="26"/>
      <c r="P98" s="27"/>
      <c r="Q98" s="9"/>
      <c r="R98" s="25" t="str">
        <f>CONCATENATE(Text_and_Units!$B104," / ",Text_and_Units!$C104)</f>
        <v> / </v>
      </c>
      <c r="S98" s="26"/>
      <c r="T98" s="27"/>
    </row>
    <row r="99" ht="3.75" customHeight="1"/>
    <row r="100" ht="3" customHeight="1" thickBot="1"/>
    <row r="101" spans="2:20" ht="30" customHeight="1">
      <c r="B101" s="7"/>
      <c r="C101" s="6" t="str">
        <f>(Text_and_Units!$E105)</f>
        <v>Sleep hr</v>
      </c>
      <c r="D101" s="8"/>
      <c r="E101" s="9"/>
      <c r="F101" s="7"/>
      <c r="G101" s="6" t="str">
        <f>(Text_and_Units!$E106)</f>
        <v>Sleep hr</v>
      </c>
      <c r="H101" s="8"/>
      <c r="I101" s="9"/>
      <c r="J101" s="7"/>
      <c r="K101" s="6" t="str">
        <f>(Text_and_Units!$E107)</f>
        <v>Sleep hr</v>
      </c>
      <c r="L101" s="8"/>
      <c r="M101" s="9"/>
      <c r="N101" s="7"/>
      <c r="O101" s="6" t="str">
        <f>(Text_and_Units!$E108)</f>
        <v>Sleep hr</v>
      </c>
      <c r="P101" s="8"/>
      <c r="Q101" s="9"/>
      <c r="R101" s="7"/>
      <c r="S101" s="6" t="str">
        <f>(Text_and_Units!$E109)</f>
        <v>Sleep hr</v>
      </c>
      <c r="T101" s="8"/>
    </row>
    <row r="102" spans="2:20" ht="30" customHeight="1">
      <c r="B102" s="11" t="str">
        <f>CONCATENATE(Text_and_Units!$D105,"")</f>
        <v>Inc $</v>
      </c>
      <c r="C102" s="12"/>
      <c r="D102" s="13" t="str">
        <f>Text_and_Units!$F105</f>
        <v>Scrn hr</v>
      </c>
      <c r="E102" s="9"/>
      <c r="F102" s="11" t="str">
        <f>CONCATENATE(Text_and_Units!$D106,"")</f>
        <v>Inc $</v>
      </c>
      <c r="G102" s="12"/>
      <c r="H102" s="13" t="str">
        <f>Text_and_Units!$F106</f>
        <v>Scrn hr</v>
      </c>
      <c r="I102" s="9"/>
      <c r="J102" s="11" t="str">
        <f>CONCATENATE(Text_and_Units!$D107,"")</f>
        <v>Inc $</v>
      </c>
      <c r="K102" s="12"/>
      <c r="L102" s="13" t="str">
        <f>Text_and_Units!$F107</f>
        <v>Scrn hr</v>
      </c>
      <c r="M102" s="9"/>
      <c r="N102" s="11" t="str">
        <f>CONCATENATE(Text_and_Units!$D108,"")</f>
        <v>Inc $</v>
      </c>
      <c r="O102" s="12"/>
      <c r="P102" s="13" t="str">
        <f>Text_and_Units!$F108</f>
        <v>Scrn hr</v>
      </c>
      <c r="Q102" s="9"/>
      <c r="R102" s="11" t="str">
        <f>CONCATENATE(Text_and_Units!$D109,"")</f>
        <v>Inc $</v>
      </c>
      <c r="S102" s="12"/>
      <c r="T102" s="13" t="str">
        <f>Text_and_Units!$F109</f>
        <v>Scrn hr</v>
      </c>
    </row>
    <row r="103" spans="2:20" ht="30" customHeight="1" thickBot="1">
      <c r="B103" s="25" t="str">
        <f>CONCATENATE(Text_and_Units!$B105,"/",Text_and_Units!$C105)</f>
        <v>/</v>
      </c>
      <c r="C103" s="26"/>
      <c r="D103" s="27"/>
      <c r="E103" s="9"/>
      <c r="F103" s="25" t="str">
        <f>CONCATENATE(Text_and_Units!$B106," / ",Text_and_Units!$C106)</f>
        <v> / </v>
      </c>
      <c r="G103" s="26"/>
      <c r="H103" s="27"/>
      <c r="I103" s="9"/>
      <c r="J103" s="25" t="str">
        <f>CONCATENATE(Text_and_Units!$B107," / ",Text_and_Units!$C107)</f>
        <v> / </v>
      </c>
      <c r="K103" s="26"/>
      <c r="L103" s="27"/>
      <c r="M103" s="9"/>
      <c r="N103" s="25" t="str">
        <f>CONCATENATE(Text_and_Units!$B108," / ",Text_and_Units!$C108)</f>
        <v> / </v>
      </c>
      <c r="O103" s="26"/>
      <c r="P103" s="27"/>
      <c r="Q103" s="9"/>
      <c r="R103" s="25" t="str">
        <f>CONCATENATE(Text_and_Units!$B109," / ",Text_and_Units!$C109)</f>
        <v> / </v>
      </c>
      <c r="S103" s="26"/>
      <c r="T103" s="27"/>
    </row>
    <row r="104" ht="3.75" customHeight="1"/>
  </sheetData>
  <sheetProtection/>
  <mergeCells count="105">
    <mergeCell ref="B48:D48"/>
    <mergeCell ref="F48:H48"/>
    <mergeCell ref="J48:L48"/>
    <mergeCell ref="N48:P48"/>
    <mergeCell ref="R48:T48"/>
    <mergeCell ref="B58:D58"/>
    <mergeCell ref="F58:H58"/>
    <mergeCell ref="J58:L58"/>
    <mergeCell ref="N58:P58"/>
    <mergeCell ref="R58:T58"/>
    <mergeCell ref="B38:D38"/>
    <mergeCell ref="F38:H38"/>
    <mergeCell ref="J38:L38"/>
    <mergeCell ref="N38:P38"/>
    <mergeCell ref="R38:T38"/>
    <mergeCell ref="B68:D68"/>
    <mergeCell ref="F68:H68"/>
    <mergeCell ref="J68:L68"/>
    <mergeCell ref="N68:P68"/>
    <mergeCell ref="R68:T68"/>
    <mergeCell ref="B28:D28"/>
    <mergeCell ref="F28:H28"/>
    <mergeCell ref="J28:L28"/>
    <mergeCell ref="N28:P28"/>
    <mergeCell ref="R28:T28"/>
    <mergeCell ref="B78:D78"/>
    <mergeCell ref="F78:H78"/>
    <mergeCell ref="J78:L78"/>
    <mergeCell ref="N78:P78"/>
    <mergeCell ref="R78:T78"/>
    <mergeCell ref="B18:D18"/>
    <mergeCell ref="F18:H18"/>
    <mergeCell ref="J18:L18"/>
    <mergeCell ref="N18:P18"/>
    <mergeCell ref="R18:T18"/>
    <mergeCell ref="B88:D88"/>
    <mergeCell ref="F88:H88"/>
    <mergeCell ref="J88:L88"/>
    <mergeCell ref="N88:P88"/>
    <mergeCell ref="R88:T88"/>
    <mergeCell ref="B8:D8"/>
    <mergeCell ref="F8:H8"/>
    <mergeCell ref="J8:L8"/>
    <mergeCell ref="N8:P8"/>
    <mergeCell ref="R8:T8"/>
    <mergeCell ref="B98:D98"/>
    <mergeCell ref="F98:H98"/>
    <mergeCell ref="J98:L98"/>
    <mergeCell ref="N98:P98"/>
    <mergeCell ref="R98:T98"/>
    <mergeCell ref="B3:D3"/>
    <mergeCell ref="F3:H3"/>
    <mergeCell ref="J3:L3"/>
    <mergeCell ref="N3:P3"/>
    <mergeCell ref="R3:T3"/>
    <mergeCell ref="B103:D103"/>
    <mergeCell ref="F103:H103"/>
    <mergeCell ref="J103:L103"/>
    <mergeCell ref="N103:P103"/>
    <mergeCell ref="R103:T103"/>
    <mergeCell ref="B13:D13"/>
    <mergeCell ref="F13:H13"/>
    <mergeCell ref="J13:L13"/>
    <mergeCell ref="N13:P13"/>
    <mergeCell ref="R13:T13"/>
    <mergeCell ref="B93:D93"/>
    <mergeCell ref="F93:H93"/>
    <mergeCell ref="J93:L93"/>
    <mergeCell ref="N93:P93"/>
    <mergeCell ref="R93:T93"/>
    <mergeCell ref="B23:D23"/>
    <mergeCell ref="F23:H23"/>
    <mergeCell ref="J23:L23"/>
    <mergeCell ref="N23:P23"/>
    <mergeCell ref="R23:T23"/>
    <mergeCell ref="B83:D83"/>
    <mergeCell ref="F83:H83"/>
    <mergeCell ref="J83:L83"/>
    <mergeCell ref="N83:P83"/>
    <mergeCell ref="R83:T83"/>
    <mergeCell ref="B33:D33"/>
    <mergeCell ref="F33:H33"/>
    <mergeCell ref="J33:L33"/>
    <mergeCell ref="N33:P33"/>
    <mergeCell ref="R33:T33"/>
    <mergeCell ref="B73:D73"/>
    <mergeCell ref="F73:H73"/>
    <mergeCell ref="J73:L73"/>
    <mergeCell ref="N73:P73"/>
    <mergeCell ref="R73:T73"/>
    <mergeCell ref="B43:D43"/>
    <mergeCell ref="F43:H43"/>
    <mergeCell ref="J43:L43"/>
    <mergeCell ref="N43:P43"/>
    <mergeCell ref="R43:T43"/>
    <mergeCell ref="B63:D63"/>
    <mergeCell ref="F63:H63"/>
    <mergeCell ref="J63:L63"/>
    <mergeCell ref="N63:P63"/>
    <mergeCell ref="R63:T63"/>
    <mergeCell ref="B53:D53"/>
    <mergeCell ref="F53:H53"/>
    <mergeCell ref="J53:L53"/>
    <mergeCell ref="N53:P53"/>
    <mergeCell ref="R53:T5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maxr</cp:lastModifiedBy>
  <cp:lastPrinted>2015-06-22T20:14:01Z</cp:lastPrinted>
  <dcterms:created xsi:type="dcterms:W3CDTF">2014-06-24T08:20:39Z</dcterms:created>
  <dcterms:modified xsi:type="dcterms:W3CDTF">2015-06-23T06:51:13Z</dcterms:modified>
  <cp:category/>
  <cp:version/>
  <cp:contentType/>
  <cp:contentStatus/>
</cp:coreProperties>
</file>